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40" windowWidth="17340" windowHeight="12720" activeTab="0"/>
  </bookViews>
  <sheets>
    <sheet name="Dew Point 1" sheetId="1" r:id="rId1"/>
    <sheet name="Dew Point 2" sheetId="2" r:id="rId2"/>
  </sheets>
  <definedNames/>
  <calcPr fullCalcOnLoad="1"/>
</workbook>
</file>

<file path=xl/sharedStrings.xml><?xml version="1.0" encoding="utf-8"?>
<sst xmlns="http://schemas.openxmlformats.org/spreadsheetml/2006/main" count="8" uniqueCount="5">
  <si>
    <t>Temp °C</t>
  </si>
  <si>
    <t>Psat</t>
  </si>
  <si>
    <t>Dew Point Temperture</t>
  </si>
  <si>
    <t>Relative Humidity %</t>
  </si>
  <si>
    <t>Dew Point Temperature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</si>
</sst>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0.0"/>
  </numFmts>
  <fonts count="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4.5"/>
      <name val="Arial"/>
      <family val="0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72" fontId="0" fillId="0" borderId="0" xfId="0" applyNumberForma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Tamb [°C]</a:t>
            </a:r>
          </a:p>
        </c:rich>
      </c:tx>
      <c:layout>
        <c:manualLayout>
          <c:xMode val="factor"/>
          <c:yMode val="factor"/>
          <c:x val="0.4385"/>
          <c:y val="0.21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25"/>
          <c:y val="0.1325"/>
          <c:w val="0.84375"/>
          <c:h val="0.78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'Dew Point 2'!$W$5</c:f>
              <c:strCache>
                <c:ptCount val="1"/>
                <c:pt idx="0">
                  <c:v>-5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'Dew Point 2'!$C$4:$W$4</c:f>
              <c:numCache/>
            </c:numRef>
          </c:xVal>
          <c:yVal>
            <c:numRef>
              <c:f>'Dew Point 2'!$C$5:$W$5</c:f>
              <c:numCache/>
            </c:numRef>
          </c:yVal>
          <c:smooth val="1"/>
        </c:ser>
        <c:ser>
          <c:idx val="1"/>
          <c:order val="1"/>
          <c:tx>
            <c:strRef>
              <c:f>'Dew Point 2'!$W$6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'Dew Point 2'!$C$4:$W$4</c:f>
              <c:numCache/>
            </c:numRef>
          </c:xVal>
          <c:yVal>
            <c:numRef>
              <c:f>'Dew Point 2'!$C$6:$W$6</c:f>
              <c:numCache/>
            </c:numRef>
          </c:yVal>
          <c:smooth val="1"/>
        </c:ser>
        <c:ser>
          <c:idx val="2"/>
          <c:order val="2"/>
          <c:tx>
            <c:strRef>
              <c:f>'Dew Point 2'!$W$7</c:f>
              <c:strCache>
                <c:ptCount val="1"/>
                <c:pt idx="0">
                  <c:v>5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'Dew Point 2'!$C$4:$W$4</c:f>
              <c:numCache/>
            </c:numRef>
          </c:xVal>
          <c:yVal>
            <c:numRef>
              <c:f>'Dew Point 2'!$C$7:$W$7</c:f>
              <c:numCache/>
            </c:numRef>
          </c:yVal>
          <c:smooth val="1"/>
        </c:ser>
        <c:ser>
          <c:idx val="3"/>
          <c:order val="3"/>
          <c:tx>
            <c:strRef>
              <c:f>'Dew Point 2'!$W$8</c:f>
              <c:strCache>
                <c:ptCount val="1"/>
                <c:pt idx="0">
                  <c:v>10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'Dew Point 2'!$C$4:$W$4</c:f>
              <c:numCache/>
            </c:numRef>
          </c:xVal>
          <c:yVal>
            <c:numRef>
              <c:f>'Dew Point 2'!$C$8:$W$8</c:f>
              <c:numCache/>
            </c:numRef>
          </c:yVal>
          <c:smooth val="1"/>
        </c:ser>
        <c:ser>
          <c:idx val="4"/>
          <c:order val="4"/>
          <c:tx>
            <c:strRef>
              <c:f>'Dew Point 2'!$W$9</c:f>
              <c:strCache>
                <c:ptCount val="1"/>
                <c:pt idx="0">
                  <c:v>15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'Dew Point 2'!$C$4:$W$4</c:f>
              <c:numCache/>
            </c:numRef>
          </c:xVal>
          <c:yVal>
            <c:numRef>
              <c:f>'Dew Point 2'!$C$9:$W$9</c:f>
              <c:numCache/>
            </c:numRef>
          </c:yVal>
          <c:smooth val="1"/>
        </c:ser>
        <c:ser>
          <c:idx val="5"/>
          <c:order val="5"/>
          <c:tx>
            <c:strRef>
              <c:f>'Dew Point 2'!$W$10</c:f>
              <c:strCache>
                <c:ptCount val="1"/>
                <c:pt idx="0">
                  <c:v>20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'Dew Point 2'!$C$4:$W$4</c:f>
              <c:numCache/>
            </c:numRef>
          </c:xVal>
          <c:yVal>
            <c:numRef>
              <c:f>'Dew Point 2'!$C$10:$W$10</c:f>
              <c:numCache/>
            </c:numRef>
          </c:yVal>
          <c:smooth val="1"/>
        </c:ser>
        <c:ser>
          <c:idx val="6"/>
          <c:order val="6"/>
          <c:tx>
            <c:strRef>
              <c:f>'Dew Point 2'!$W$11</c:f>
              <c:strCache>
                <c:ptCount val="1"/>
                <c:pt idx="0">
                  <c:v>25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'Dew Point 2'!$C$4:$W$4</c:f>
              <c:numCache/>
            </c:numRef>
          </c:xVal>
          <c:yVal>
            <c:numRef>
              <c:f>'Dew Point 2'!$C$11:$W$11</c:f>
              <c:numCache/>
            </c:numRef>
          </c:yVal>
          <c:smooth val="1"/>
        </c:ser>
        <c:ser>
          <c:idx val="7"/>
          <c:order val="7"/>
          <c:tx>
            <c:strRef>
              <c:f>'Dew Point 2'!$W$12</c:f>
              <c:strCache>
                <c:ptCount val="1"/>
                <c:pt idx="0">
                  <c:v>30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'Dew Point 2'!$C$4:$W$4</c:f>
              <c:numCache/>
            </c:numRef>
          </c:xVal>
          <c:yVal>
            <c:numRef>
              <c:f>'Dew Point 2'!$C$12:$W$12</c:f>
              <c:numCache/>
            </c:numRef>
          </c:yVal>
          <c:smooth val="1"/>
        </c:ser>
        <c:axId val="58122538"/>
        <c:axId val="53340795"/>
      </c:scatterChart>
      <c:valAx>
        <c:axId val="581225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Relative Humidity [%]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53340795"/>
        <c:crossesAt val="-55"/>
        <c:crossBetween val="midCat"/>
        <c:dispUnits/>
        <c:majorUnit val="5"/>
      </c:valAx>
      <c:valAx>
        <c:axId val="53340795"/>
        <c:scaling>
          <c:orientation val="minMax"/>
          <c:min val="-5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Dew Point Temperature [°C]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58122538"/>
        <c:crosses val="autoZero"/>
        <c:crossBetween val="midCat"/>
        <c:dispUnits/>
        <c:majorUnit val="5"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13</xdr:row>
      <xdr:rowOff>76200</xdr:rowOff>
    </xdr:from>
    <xdr:to>
      <xdr:col>17</xdr:col>
      <xdr:colOff>180975</xdr:colOff>
      <xdr:row>45</xdr:row>
      <xdr:rowOff>9525</xdr:rowOff>
    </xdr:to>
    <xdr:graphicFrame>
      <xdr:nvGraphicFramePr>
        <xdr:cNvPr id="1" name="Chart 1"/>
        <xdr:cNvGraphicFramePr/>
      </xdr:nvGraphicFramePr>
      <xdr:xfrm>
        <a:off x="1123950" y="2314575"/>
        <a:ext cx="7600950" cy="5114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0"/>
  <sheetViews>
    <sheetView tabSelected="1" workbookViewId="0" topLeftCell="A1">
      <selection activeCell="I3" sqref="I3"/>
    </sheetView>
  </sheetViews>
  <sheetFormatPr defaultColWidth="11.421875" defaultRowHeight="12.75"/>
  <cols>
    <col min="1" max="1" width="8.8515625" style="2" customWidth="1"/>
    <col min="2" max="2" width="0.5625" style="5" customWidth="1"/>
    <col min="3" max="3" width="8.8515625" style="0" customWidth="1"/>
    <col min="4" max="22" width="6.7109375" style="0" customWidth="1"/>
  </cols>
  <sheetData>
    <row r="1" ht="18">
      <c r="A1" s="4" t="s">
        <v>4</v>
      </c>
    </row>
    <row r="2" ht="18">
      <c r="A2" s="4"/>
    </row>
    <row r="3" ht="12.75">
      <c r="L3" s="1" t="s">
        <v>3</v>
      </c>
    </row>
    <row r="4" spans="1:22" s="1" customFormat="1" ht="12.75">
      <c r="A4" s="2" t="s">
        <v>0</v>
      </c>
      <c r="B4" s="6" t="s">
        <v>1</v>
      </c>
      <c r="C4" s="2">
        <v>1</v>
      </c>
      <c r="D4" s="2">
        <v>5</v>
      </c>
      <c r="E4" s="2">
        <v>10</v>
      </c>
      <c r="F4" s="2">
        <v>15</v>
      </c>
      <c r="G4" s="2">
        <v>20</v>
      </c>
      <c r="H4" s="2">
        <v>25</v>
      </c>
      <c r="I4" s="2">
        <v>30</v>
      </c>
      <c r="J4" s="2">
        <v>35</v>
      </c>
      <c r="K4" s="2">
        <v>40</v>
      </c>
      <c r="L4" s="2">
        <v>45</v>
      </c>
      <c r="M4" s="2">
        <v>50</v>
      </c>
      <c r="N4" s="2">
        <v>55</v>
      </c>
      <c r="O4" s="2">
        <v>60</v>
      </c>
      <c r="P4" s="2">
        <v>65</v>
      </c>
      <c r="Q4" s="2">
        <v>70</v>
      </c>
      <c r="R4" s="2">
        <v>75</v>
      </c>
      <c r="S4" s="2">
        <v>80</v>
      </c>
      <c r="T4" s="2">
        <v>85</v>
      </c>
      <c r="U4" s="2">
        <v>90</v>
      </c>
      <c r="V4" s="2">
        <v>95</v>
      </c>
    </row>
    <row r="5" spans="1:22" ht="12.75">
      <c r="A5" s="2">
        <v>-5</v>
      </c>
      <c r="B5" s="5">
        <f>0.61078*10^((A5*7.5)/(A5+237.3))</f>
        <v>0.4211682471119578</v>
      </c>
      <c r="C5" s="3">
        <f aca="true" t="shared" si="0" ref="C5:C40">(241.88*LN(C$4*$B5/100/0.61078))/(17.558-LN(C$4*$B5/100/0.61078))</f>
        <v>-53.41970852596419</v>
      </c>
      <c r="D5" s="3">
        <f aca="true" t="shared" si="1" ref="D5:U19">(241.88*LN(D$4*$B5/100/0.61078))/(17.558-LN(D$4*$B5/100/0.61078))</f>
        <v>-38.924663941459514</v>
      </c>
      <c r="E5" s="3">
        <f t="shared" si="1"/>
        <v>-31.971525061557955</v>
      </c>
      <c r="F5" s="3">
        <f t="shared" si="1"/>
        <v>-27.678827417816468</v>
      </c>
      <c r="G5" s="3">
        <f t="shared" si="1"/>
        <v>-24.52506374977431</v>
      </c>
      <c r="H5" s="3">
        <f t="shared" si="1"/>
        <v>-22.014121764608735</v>
      </c>
      <c r="I5" s="3">
        <f t="shared" si="1"/>
        <v>-19.919057198728456</v>
      </c>
      <c r="J5" s="3">
        <f t="shared" si="1"/>
        <v>-18.116302524372596</v>
      </c>
      <c r="K5" s="3">
        <f t="shared" si="1"/>
        <v>-16.530847478187297</v>
      </c>
      <c r="L5" s="3">
        <f t="shared" si="1"/>
        <v>-15.11361090076331</v>
      </c>
      <c r="M5" s="3">
        <f t="shared" si="1"/>
        <v>-13.830658956640686</v>
      </c>
      <c r="N5" s="3">
        <f t="shared" si="1"/>
        <v>-12.657517675551272</v>
      </c>
      <c r="O5" s="3">
        <f t="shared" si="1"/>
        <v>-11.575934675656981</v>
      </c>
      <c r="P5" s="3">
        <f t="shared" si="1"/>
        <v>-10.57192205763123</v>
      </c>
      <c r="Q5" s="3">
        <f t="shared" si="1"/>
        <v>-9.634515464401854</v>
      </c>
      <c r="R5" s="3">
        <f t="shared" si="1"/>
        <v>-8.754955552850033</v>
      </c>
      <c r="S5" s="3">
        <f t="shared" si="1"/>
        <v>-7.926129926289174</v>
      </c>
      <c r="T5" s="3">
        <f t="shared" si="1"/>
        <v>-7.142181784179924</v>
      </c>
      <c r="U5" s="3">
        <f t="shared" si="1"/>
        <v>-6.398228746482797</v>
      </c>
      <c r="V5" s="3">
        <f aca="true" t="shared" si="2" ref="V5:V18">(241.88*LN(V$4*$B5/100/0.61078))/(17.558-LN(V$4*$B5/100/0.61078))</f>
        <v>-5.690156523748119</v>
      </c>
    </row>
    <row r="6" spans="1:22" ht="12.75">
      <c r="A6" s="2">
        <v>-4</v>
      </c>
      <c r="B6" s="5">
        <f aca="true" t="shared" si="3" ref="B6:B40">0.61078*10^((A6*7.5)/(A6+237.3))</f>
        <v>0.45425007647495663</v>
      </c>
      <c r="C6" s="3">
        <f t="shared" si="0"/>
        <v>-52.78520334292596</v>
      </c>
      <c r="D6" s="3">
        <f t="shared" si="1"/>
        <v>-38.188611291917</v>
      </c>
      <c r="E6" s="3">
        <f t="shared" si="1"/>
        <v>-31.184077137942406</v>
      </c>
      <c r="F6" s="3">
        <f t="shared" si="1"/>
        <v>-26.858780118967136</v>
      </c>
      <c r="G6" s="3">
        <f t="shared" si="1"/>
        <v>-23.680643361769622</v>
      </c>
      <c r="H6" s="3">
        <f t="shared" si="1"/>
        <v>-21.15003996685685</v>
      </c>
      <c r="I6" s="3">
        <f t="shared" si="1"/>
        <v>-19.038396586944767</v>
      </c>
      <c r="J6" s="3">
        <f t="shared" si="1"/>
        <v>-17.221249620972255</v>
      </c>
      <c r="K6" s="3">
        <f t="shared" si="1"/>
        <v>-15.623040298270343</v>
      </c>
      <c r="L6" s="3">
        <f t="shared" si="1"/>
        <v>-14.19432599897545</v>
      </c>
      <c r="M6" s="3">
        <f t="shared" si="1"/>
        <v>-12.90092142658547</v>
      </c>
      <c r="N6" s="3">
        <f t="shared" si="1"/>
        <v>-11.718170249029374</v>
      </c>
      <c r="O6" s="3">
        <f t="shared" si="1"/>
        <v>-10.627683405046751</v>
      </c>
      <c r="P6" s="3">
        <f t="shared" si="1"/>
        <v>-9.615367775584355</v>
      </c>
      <c r="Q6" s="3">
        <f t="shared" si="1"/>
        <v>-8.670176184810261</v>
      </c>
      <c r="R6" s="3">
        <f t="shared" si="1"/>
        <v>-7.783282872068402</v>
      </c>
      <c r="S6" s="3">
        <f t="shared" si="1"/>
        <v>-6.9475213182578495</v>
      </c>
      <c r="T6" s="3">
        <f t="shared" si="1"/>
        <v>-6.156990005971911</v>
      </c>
      <c r="U6" s="3">
        <f t="shared" si="1"/>
        <v>-5.406769160941334</v>
      </c>
      <c r="V6" s="3">
        <f t="shared" si="2"/>
        <v>-4.692712888952519</v>
      </c>
    </row>
    <row r="7" spans="1:22" ht="12.75">
      <c r="A7" s="2">
        <v>-3</v>
      </c>
      <c r="B7" s="5">
        <f t="shared" si="3"/>
        <v>0.4896142821751138</v>
      </c>
      <c r="C7" s="3">
        <f t="shared" si="0"/>
        <v>-52.1518822757334</v>
      </c>
      <c r="D7" s="3">
        <f t="shared" si="1"/>
        <v>-37.453551935235645</v>
      </c>
      <c r="E7" s="3">
        <f t="shared" si="1"/>
        <v>-30.397496534408656</v>
      </c>
      <c r="F7" s="3">
        <f t="shared" si="1"/>
        <v>-26.039510411413772</v>
      </c>
      <c r="G7" s="3">
        <f t="shared" si="1"/>
        <v>-22.83692860617019</v>
      </c>
      <c r="H7" s="3">
        <f t="shared" si="1"/>
        <v>-20.286602761022365</v>
      </c>
      <c r="I7" s="3">
        <f t="shared" si="1"/>
        <v>-18.158327044309935</v>
      </c>
      <c r="J7" s="3">
        <f t="shared" si="1"/>
        <v>-16.326739814634294</v>
      </c>
      <c r="K7" s="3">
        <f t="shared" si="1"/>
        <v>-14.715732541023547</v>
      </c>
      <c r="L7" s="3">
        <f t="shared" si="1"/>
        <v>-13.275500289797185</v>
      </c>
      <c r="M7" s="3">
        <f t="shared" si="1"/>
        <v>-11.971605692840843</v>
      </c>
      <c r="N7" s="3">
        <f t="shared" si="1"/>
        <v>-10.779209602536122</v>
      </c>
      <c r="O7" s="3">
        <f t="shared" si="1"/>
        <v>-9.679785930688494</v>
      </c>
      <c r="P7" s="3">
        <f t="shared" si="1"/>
        <v>-8.659136065760809</v>
      </c>
      <c r="Q7" s="3">
        <f t="shared" si="1"/>
        <v>-7.706129794675188</v>
      </c>
      <c r="R7" s="3">
        <f t="shared" si="1"/>
        <v>-6.811874761192361</v>
      </c>
      <c r="S7" s="3">
        <f t="shared" si="1"/>
        <v>-5.969150176558479</v>
      </c>
      <c r="T7" s="3">
        <f t="shared" si="1"/>
        <v>-5.172009683179669</v>
      </c>
      <c r="U7" s="3">
        <f t="shared" si="1"/>
        <v>-4.41549600811613</v>
      </c>
      <c r="V7" s="3">
        <f t="shared" si="2"/>
        <v>-3.6954315630677685</v>
      </c>
    </row>
    <row r="8" spans="1:22" ht="12.75">
      <c r="A8" s="2">
        <v>-2</v>
      </c>
      <c r="B8" s="5">
        <f t="shared" si="3"/>
        <v>0.527395477523098</v>
      </c>
      <c r="C8" s="3">
        <f t="shared" si="0"/>
        <v>-51.519742012774756</v>
      </c>
      <c r="D8" s="3">
        <f t="shared" si="1"/>
        <v>-36.71948386211875</v>
      </c>
      <c r="E8" s="3">
        <f t="shared" si="1"/>
        <v>-29.611781818804722</v>
      </c>
      <c r="F8" s="3">
        <f t="shared" si="1"/>
        <v>-25.221017189680463</v>
      </c>
      <c r="G8" s="3">
        <f t="shared" si="1"/>
        <v>-21.993918598862248</v>
      </c>
      <c r="H8" s="3">
        <f t="shared" si="1"/>
        <v>-19.42380942609051</v>
      </c>
      <c r="I8" s="3">
        <f t="shared" si="1"/>
        <v>-17.278847975965608</v>
      </c>
      <c r="J8" s="3">
        <f t="shared" si="1"/>
        <v>-15.432772611200845</v>
      </c>
      <c r="K8" s="3">
        <f t="shared" si="1"/>
        <v>-13.808923794430315</v>
      </c>
      <c r="L8" s="3">
        <f t="shared" si="1"/>
        <v>-12.357133429256994</v>
      </c>
      <c r="M8" s="3">
        <f t="shared" si="1"/>
        <v>-11.042711468435845</v>
      </c>
      <c r="N8" s="3">
        <f t="shared" si="1"/>
        <v>-9.840635497233366</v>
      </c>
      <c r="O8" s="3">
        <f t="shared" si="1"/>
        <v>-8.732242054614987</v>
      </c>
      <c r="P8" s="3">
        <f t="shared" si="1"/>
        <v>-7.703226765019871</v>
      </c>
      <c r="Q8" s="3">
        <f t="shared" si="1"/>
        <v>-6.742376160582164</v>
      </c>
      <c r="R8" s="3">
        <f t="shared" si="1"/>
        <v>-5.84073111217981</v>
      </c>
      <c r="S8" s="3">
        <f t="shared" si="1"/>
        <v>-4.9910164147672225</v>
      </c>
      <c r="T8" s="3">
        <f t="shared" si="1"/>
        <v>-4.187240747732303</v>
      </c>
      <c r="U8" s="3">
        <f t="shared" si="1"/>
        <v>-3.424409235427289</v>
      </c>
      <c r="V8" s="3">
        <f t="shared" si="2"/>
        <v>-2.6983125064795384</v>
      </c>
    </row>
    <row r="9" spans="1:22" ht="12.75">
      <c r="A9" s="2">
        <v>-1</v>
      </c>
      <c r="B9" s="5">
        <f t="shared" si="3"/>
        <v>0.5677347706569023</v>
      </c>
      <c r="C9" s="3">
        <f t="shared" si="0"/>
        <v>-50.88877925477551</v>
      </c>
      <c r="D9" s="3">
        <f t="shared" si="1"/>
        <v>-35.98640506868535</v>
      </c>
      <c r="E9" s="3">
        <f t="shared" si="1"/>
        <v>-28.826931562129957</v>
      </c>
      <c r="F9" s="3">
        <f t="shared" si="1"/>
        <v>-24.403299350385797</v>
      </c>
      <c r="G9" s="3">
        <f t="shared" si="1"/>
        <v>-21.151612457208355</v>
      </c>
      <c r="H9" s="3">
        <f t="shared" si="1"/>
        <v>-18.561659242121465</v>
      </c>
      <c r="I9" s="3">
        <f t="shared" si="1"/>
        <v>-16.399958787851425</v>
      </c>
      <c r="J9" s="3">
        <f t="shared" si="1"/>
        <v>-14.539347517113349</v>
      </c>
      <c r="K9" s="3">
        <f t="shared" si="1"/>
        <v>-12.902613646927126</v>
      </c>
      <c r="L9" s="3">
        <f t="shared" si="1"/>
        <v>-11.43922507372685</v>
      </c>
      <c r="M9" s="3">
        <f t="shared" si="1"/>
        <v>-10.114238466659781</v>
      </c>
      <c r="N9" s="3">
        <f t="shared" si="1"/>
        <v>-8.902447694479568</v>
      </c>
      <c r="O9" s="3">
        <f t="shared" si="1"/>
        <v>-7.785051579006687</v>
      </c>
      <c r="P9" s="3">
        <f t="shared" si="1"/>
        <v>-6.747639710330829</v>
      </c>
      <c r="Q9" s="3">
        <f t="shared" si="1"/>
        <v>-5.778915149197729</v>
      </c>
      <c r="R9" s="3">
        <f t="shared" si="1"/>
        <v>-4.869851817047453</v>
      </c>
      <c r="S9" s="3">
        <f t="shared" si="1"/>
        <v>-4.013119946502138</v>
      </c>
      <c r="T9" s="3">
        <f t="shared" si="1"/>
        <v>-3.202683131588115</v>
      </c>
      <c r="U9" s="3">
        <f t="shared" si="1"/>
        <v>-2.433508790314688</v>
      </c>
      <c r="V9" s="3">
        <f t="shared" si="2"/>
        <v>-1.7013556795863882</v>
      </c>
    </row>
    <row r="10" spans="1:22" ht="12.75">
      <c r="A10" s="2">
        <v>0</v>
      </c>
      <c r="B10" s="5">
        <f t="shared" si="3"/>
        <v>0.61078</v>
      </c>
      <c r="C10" s="3">
        <f t="shared" si="0"/>
        <v>-50.258990714740975</v>
      </c>
      <c r="D10" s="3">
        <f t="shared" si="1"/>
        <v>-35.254313556452</v>
      </c>
      <c r="E10" s="3">
        <f t="shared" si="1"/>
        <v>-28.042944338526425</v>
      </c>
      <c r="F10" s="3">
        <f t="shared" si="1"/>
        <v>-23.586355792237928</v>
      </c>
      <c r="G10" s="3">
        <f t="shared" si="1"/>
        <v>-20.3100093000444</v>
      </c>
      <c r="H10" s="3">
        <f t="shared" si="1"/>
        <v>-17.70015149024832</v>
      </c>
      <c r="I10" s="3">
        <f t="shared" si="1"/>
        <v>-15.521658886703625</v>
      </c>
      <c r="J10" s="3">
        <f t="shared" si="1"/>
        <v>-13.646464039411677</v>
      </c>
      <c r="K10" s="3">
        <f t="shared" si="1"/>
        <v>-11.996801687402952</v>
      </c>
      <c r="L10" s="3">
        <f t="shared" si="1"/>
        <v>-10.52177487992176</v>
      </c>
      <c r="M10" s="3">
        <f t="shared" si="1"/>
        <v>-9.186186401061931</v>
      </c>
      <c r="N10" s="3">
        <f t="shared" si="1"/>
        <v>-7.96464595582959</v>
      </c>
      <c r="O10" s="3">
        <f t="shared" si="1"/>
        <v>-6.838214306191591</v>
      </c>
      <c r="P10" s="3">
        <f t="shared" si="1"/>
        <v>-5.792374738772867</v>
      </c>
      <c r="Q10" s="3">
        <f t="shared" si="1"/>
        <v>-4.815746627269402</v>
      </c>
      <c r="R10" s="3">
        <f t="shared" si="1"/>
        <v>-3.8992367678708004</v>
      </c>
      <c r="S10" s="3">
        <f t="shared" si="1"/>
        <v>-3.0354606854232284</v>
      </c>
      <c r="T10" s="3">
        <f t="shared" si="1"/>
        <v>-2.2183367667346223</v>
      </c>
      <c r="U10" s="3">
        <f t="shared" si="1"/>
        <v>-1.4427946202379778</v>
      </c>
      <c r="V10" s="3">
        <f t="shared" si="2"/>
        <v>-0.7045610427997708</v>
      </c>
    </row>
    <row r="11" spans="1:22" ht="12.75">
      <c r="A11" s="2">
        <v>1</v>
      </c>
      <c r="B11" s="5">
        <f t="shared" si="3"/>
        <v>0.6566859747887828</v>
      </c>
      <c r="C11" s="3">
        <f t="shared" si="0"/>
        <v>-49.630373117899296</v>
      </c>
      <c r="D11" s="3">
        <f t="shared" si="1"/>
        <v>-34.52320733231453</v>
      </c>
      <c r="E11" s="3">
        <f t="shared" si="1"/>
        <v>-27.259818725270268</v>
      </c>
      <c r="F11" s="3">
        <f t="shared" si="1"/>
        <v>-22.770185416029562</v>
      </c>
      <c r="G11" s="3">
        <f t="shared" si="1"/>
        <v>-19.469108247676466</v>
      </c>
      <c r="H11" s="3">
        <f t="shared" si="1"/>
        <v>-16.839285452675114</v>
      </c>
      <c r="I11" s="3">
        <f t="shared" si="1"/>
        <v>-14.643947680053753</v>
      </c>
      <c r="J11" s="3">
        <f t="shared" si="1"/>
        <v>-12.75412168573319</v>
      </c>
      <c r="K11" s="3">
        <f t="shared" si="1"/>
        <v>-11.091487505198595</v>
      </c>
      <c r="L11" s="3">
        <f t="shared" si="1"/>
        <v>-9.60478250489932</v>
      </c>
      <c r="M11" s="3">
        <f t="shared" si="1"/>
        <v>-8.258554985451235</v>
      </c>
      <c r="N11" s="3">
        <f t="shared" si="1"/>
        <v>-7.027230043034489</v>
      </c>
      <c r="O11" s="3">
        <f t="shared" si="1"/>
        <v>-5.891730038645075</v>
      </c>
      <c r="P11" s="3">
        <f t="shared" si="1"/>
        <v>-4.8374316875349646</v>
      </c>
      <c r="Q11" s="3">
        <f t="shared" si="1"/>
        <v>-3.852870461625566</v>
      </c>
      <c r="R11" s="3">
        <f t="shared" si="1"/>
        <v>-2.9288858567840816</v>
      </c>
      <c r="S11" s="3">
        <f t="shared" si="1"/>
        <v>-2.058038545232358</v>
      </c>
      <c r="T11" s="3">
        <f t="shared" si="1"/>
        <v>-1.2342015851885237</v>
      </c>
      <c r="U11" s="3">
        <f t="shared" si="1"/>
        <v>-0.4522666726765461</v>
      </c>
      <c r="V11" s="3">
        <f t="shared" si="2"/>
        <v>0.2920714434559839</v>
      </c>
    </row>
    <row r="12" spans="1:22" ht="12.75">
      <c r="A12" s="2">
        <v>2</v>
      </c>
      <c r="B12" s="5">
        <f t="shared" si="3"/>
        <v>0.7056147206550105</v>
      </c>
      <c r="C12" s="3">
        <f t="shared" si="0"/>
        <v>-49.00292320164463</v>
      </c>
      <c r="D12" s="3">
        <f t="shared" si="1"/>
        <v>-33.79308440853008</v>
      </c>
      <c r="E12" s="3">
        <f t="shared" si="1"/>
        <v>-26.477553302763056</v>
      </c>
      <c r="F12" s="3">
        <f t="shared" si="1"/>
        <v>-21.95478712463311</v>
      </c>
      <c r="G12" s="3">
        <f t="shared" si="1"/>
        <v>-18.628908421877792</v>
      </c>
      <c r="H12" s="3">
        <f t="shared" si="1"/>
        <v>-15.979060412674803</v>
      </c>
      <c r="I12" s="3">
        <f t="shared" si="1"/>
        <v>-13.766824576227293</v>
      </c>
      <c r="J12" s="3">
        <f t="shared" si="1"/>
        <v>-11.862319964311867</v>
      </c>
      <c r="K12" s="3">
        <f t="shared" si="1"/>
        <v>-10.186670690106062</v>
      </c>
      <c r="L12" s="3">
        <f t="shared" si="1"/>
        <v>-8.688247606059328</v>
      </c>
      <c r="M12" s="3">
        <f t="shared" si="1"/>
        <v>-7.3313439338960285</v>
      </c>
      <c r="N12" s="3">
        <f t="shared" si="1"/>
        <v>-6.090199718041326</v>
      </c>
      <c r="O12" s="3">
        <f t="shared" si="1"/>
        <v>-4.945598578989774</v>
      </c>
      <c r="P12" s="3">
        <f t="shared" si="1"/>
        <v>-3.8828103939158236</v>
      </c>
      <c r="Q12" s="3">
        <f t="shared" si="1"/>
        <v>-2.890286519175458</v>
      </c>
      <c r="R12" s="3">
        <f t="shared" si="1"/>
        <v>-1.9587989759802344</v>
      </c>
      <c r="S12" s="3">
        <f t="shared" si="1"/>
        <v>-1.0808534396732468</v>
      </c>
      <c r="T12" s="3">
        <f t="shared" si="1"/>
        <v>-0.2502775189956744</v>
      </c>
      <c r="U12" s="3">
        <f t="shared" si="1"/>
        <v>0.5380751048704673</v>
      </c>
      <c r="V12" s="3">
        <f t="shared" si="2"/>
        <v>1.288541818743686</v>
      </c>
    </row>
    <row r="13" spans="1:22" ht="12.75">
      <c r="A13" s="2">
        <v>3</v>
      </c>
      <c r="B13" s="5">
        <f t="shared" si="3"/>
        <v>0.7577357302449794</v>
      </c>
      <c r="C13" s="3">
        <f t="shared" si="0"/>
        <v>-48.37663771548065</v>
      </c>
      <c r="D13" s="3">
        <f t="shared" si="1"/>
        <v>-33.063942802698975</v>
      </c>
      <c r="E13" s="3">
        <f t="shared" si="1"/>
        <v>-25.69614665452328</v>
      </c>
      <c r="F13" s="3">
        <f t="shared" si="1"/>
        <v>-21.14015982299571</v>
      </c>
      <c r="G13" s="3">
        <f t="shared" si="1"/>
        <v>-17.78940894588572</v>
      </c>
      <c r="H13" s="3">
        <f t="shared" si="1"/>
        <v>-15.1194756545873</v>
      </c>
      <c r="I13" s="3">
        <f t="shared" si="1"/>
        <v>-12.890288984342376</v>
      </c>
      <c r="J13" s="3">
        <f t="shared" si="1"/>
        <v>-10.971058383977384</v>
      </c>
      <c r="K13" s="3">
        <f t="shared" si="1"/>
        <v>-9.282350832367985</v>
      </c>
      <c r="L13" s="3">
        <f t="shared" si="1"/>
        <v>-7.772169841143318</v>
      </c>
      <c r="M13" s="3">
        <f t="shared" si="1"/>
        <v>-6.404552960723721</v>
      </c>
      <c r="N13" s="3">
        <f t="shared" si="1"/>
        <v>-5.1535547429929585</v>
      </c>
      <c r="O13" s="3">
        <f t="shared" si="1"/>
        <v>-3.9998197299954565</v>
      </c>
      <c r="P13" s="3">
        <f t="shared" si="1"/>
        <v>-2.9285106953237805</v>
      </c>
      <c r="Q13" s="3">
        <f t="shared" si="1"/>
        <v>-1.9279946669090775</v>
      </c>
      <c r="R13" s="3">
        <f t="shared" si="1"/>
        <v>-0.9889760177108599</v>
      </c>
      <c r="S13" s="3">
        <f t="shared" si="1"/>
        <v>-0.10390528253145596</v>
      </c>
      <c r="T13" s="3">
        <f t="shared" si="1"/>
        <v>0.7334354997689047</v>
      </c>
      <c r="U13" s="3">
        <f t="shared" si="1"/>
        <v>1.5282307648841906</v>
      </c>
      <c r="V13" s="3">
        <f t="shared" si="2"/>
        <v>2.2848501226132476</v>
      </c>
    </row>
    <row r="14" spans="1:22" ht="12.75">
      <c r="A14" s="2">
        <v>4</v>
      </c>
      <c r="B14" s="5">
        <f t="shared" si="3"/>
        <v>0.813226218853075</v>
      </c>
      <c r="C14" s="3">
        <f t="shared" si="0"/>
        <v>-47.75151342096457</v>
      </c>
      <c r="D14" s="3">
        <f t="shared" si="1"/>
        <v>-32.33578053774685</v>
      </c>
      <c r="E14" s="3">
        <f t="shared" si="1"/>
        <v>-24.91559736717774</v>
      </c>
      <c r="F14" s="3">
        <f t="shared" si="1"/>
        <v>-20.326302418134368</v>
      </c>
      <c r="G14" s="3">
        <f t="shared" si="1"/>
        <v>-16.950608944398624</v>
      </c>
      <c r="H14" s="3">
        <f t="shared" si="1"/>
        <v>-14.260530463817485</v>
      </c>
      <c r="I14" s="3">
        <f t="shared" si="1"/>
        <v>-12.014340314308418</v>
      </c>
      <c r="J14" s="3">
        <f t="shared" si="1"/>
        <v>-10.080336454154212</v>
      </c>
      <c r="K14" s="3">
        <f t="shared" si="1"/>
        <v>-8.378527522676968</v>
      </c>
      <c r="L14" s="3">
        <f t="shared" si="1"/>
        <v>-6.856548868234155</v>
      </c>
      <c r="M14" s="3">
        <f t="shared" si="1"/>
        <v>-5.478181780520516</v>
      </c>
      <c r="N14" s="3">
        <f t="shared" si="1"/>
        <v>-4.217294880227836</v>
      </c>
      <c r="O14" s="3">
        <f t="shared" si="1"/>
        <v>-3.0543932945788574</v>
      </c>
      <c r="P14" s="3">
        <f t="shared" si="1"/>
        <v>-1.974532429276678</v>
      </c>
      <c r="Q14" s="3">
        <f t="shared" si="1"/>
        <v>-0.9659947718971351</v>
      </c>
      <c r="R14" s="3">
        <f t="shared" si="1"/>
        <v>-0.01941687428617031</v>
      </c>
      <c r="S14" s="3">
        <f t="shared" si="1"/>
        <v>0.8728060123656547</v>
      </c>
      <c r="T14" s="3">
        <f t="shared" si="1"/>
        <v>1.7169375390010733</v>
      </c>
      <c r="U14" s="3">
        <f t="shared" si="1"/>
        <v>2.518200359826034</v>
      </c>
      <c r="V14" s="3">
        <f t="shared" si="2"/>
        <v>3.2809963946017415</v>
      </c>
    </row>
    <row r="15" spans="1:22" ht="12.75">
      <c r="A15" s="2">
        <v>5</v>
      </c>
      <c r="B15" s="5">
        <f t="shared" si="3"/>
        <v>0.8722713850433413</v>
      </c>
      <c r="C15" s="3">
        <f t="shared" si="0"/>
        <v>-47.12754709165118</v>
      </c>
      <c r="D15" s="3">
        <f t="shared" si="1"/>
        <v>-31.60859564190675</v>
      </c>
      <c r="E15" s="3">
        <f t="shared" si="1"/>
        <v>-24.135904030453037</v>
      </c>
      <c r="F15" s="3">
        <f t="shared" si="1"/>
        <v>-19.51321381913104</v>
      </c>
      <c r="G15" s="3">
        <f t="shared" si="1"/>
        <v>-16.112507543572885</v>
      </c>
      <c r="H15" s="3">
        <f t="shared" si="1"/>
        <v>-13.402224126833204</v>
      </c>
      <c r="I15" s="3">
        <f t="shared" si="1"/>
        <v>-11.13897797682482</v>
      </c>
      <c r="J15" s="3">
        <f t="shared" si="1"/>
        <v>-9.190153684860714</v>
      </c>
      <c r="K15" s="3">
        <f t="shared" si="1"/>
        <v>-7.475200352174972</v>
      </c>
      <c r="L15" s="3">
        <f t="shared" si="1"/>
        <v>-5.941384345755604</v>
      </c>
      <c r="M15" s="3">
        <f t="shared" si="1"/>
        <v>-4.552230108131127</v>
      </c>
      <c r="N15" s="3">
        <f t="shared" si="1"/>
        <v>-3.281419892279803</v>
      </c>
      <c r="O15" s="3">
        <f t="shared" si="1"/>
        <v>-2.109319075803569</v>
      </c>
      <c r="P15" s="3">
        <f t="shared" si="1"/>
        <v>-1.0208754334018142</v>
      </c>
      <c r="Q15" s="3">
        <f t="shared" si="1"/>
        <v>-0.004286701290984458</v>
      </c>
      <c r="R15" s="3">
        <f t="shared" si="1"/>
        <v>0.9498785619250333</v>
      </c>
      <c r="S15" s="3">
        <f t="shared" si="1"/>
        <v>1.8492805311489515</v>
      </c>
      <c r="T15" s="3">
        <f t="shared" si="1"/>
        <v>2.70022866656755</v>
      </c>
      <c r="U15" s="3">
        <f t="shared" si="1"/>
        <v>3.507983942137691</v>
      </c>
      <c r="V15" s="3">
        <f t="shared" si="2"/>
        <v>4.276980674233374</v>
      </c>
    </row>
    <row r="16" spans="1:22" ht="12.75">
      <c r="A16" s="2">
        <v>6</v>
      </c>
      <c r="B16" s="5">
        <f t="shared" si="3"/>
        <v>0.9350646762286734</v>
      </c>
      <c r="C16" s="3">
        <f t="shared" si="0"/>
        <v>-46.50473551303737</v>
      </c>
      <c r="D16" s="3">
        <f t="shared" si="1"/>
        <v>-30.882386148701354</v>
      </c>
      <c r="E16" s="3">
        <f t="shared" si="1"/>
        <v>-23.357065237167127</v>
      </c>
      <c r="F16" s="3">
        <f t="shared" si="1"/>
        <v>-18.700892937127758</v>
      </c>
      <c r="G16" s="3">
        <f t="shared" si="1"/>
        <v>-15.275103871019855</v>
      </c>
      <c r="H16" s="3">
        <f t="shared" si="1"/>
        <v>-12.544555931163332</v>
      </c>
      <c r="I16" s="3">
        <f t="shared" si="1"/>
        <v>-10.264201383379636</v>
      </c>
      <c r="J16" s="3">
        <f t="shared" si="1"/>
        <v>-8.300509586708271</v>
      </c>
      <c r="K16" s="3">
        <f t="shared" si="1"/>
        <v>-6.57236891245272</v>
      </c>
      <c r="L16" s="3">
        <f t="shared" si="1"/>
        <v>-5.026675932471921</v>
      </c>
      <c r="M16" s="3">
        <f t="shared" si="1"/>
        <v>-3.6266976586584634</v>
      </c>
      <c r="N16" s="3">
        <f t="shared" si="1"/>
        <v>-2.345929541877896</v>
      </c>
      <c r="O16" s="3">
        <f t="shared" si="1"/>
        <v>-1.1645968768798842</v>
      </c>
      <c r="P16" s="3">
        <f t="shared" si="1"/>
        <v>-0.06753954543582821</v>
      </c>
      <c r="Q16" s="3">
        <f t="shared" si="1"/>
        <v>0.9571296776774169</v>
      </c>
      <c r="R16" s="3">
        <f t="shared" si="1"/>
        <v>1.9189103984954168</v>
      </c>
      <c r="S16" s="3">
        <f t="shared" si="1"/>
        <v>2.8255183599075333</v>
      </c>
      <c r="T16" s="3">
        <f t="shared" si="1"/>
        <v>3.6833089503059653</v>
      </c>
      <c r="U16" s="3">
        <f t="shared" si="1"/>
        <v>4.497581564241138</v>
      </c>
      <c r="V16" s="3">
        <f t="shared" si="2"/>
        <v>5.272803001019495</v>
      </c>
    </row>
    <row r="17" spans="1:22" ht="12.75">
      <c r="A17" s="2">
        <v>7</v>
      </c>
      <c r="B17" s="5">
        <f t="shared" si="3"/>
        <v>1.0018080591732192</v>
      </c>
      <c r="C17" s="3">
        <f t="shared" si="0"/>
        <v>-45.88307548250698</v>
      </c>
      <c r="D17" s="3">
        <f t="shared" si="1"/>
        <v>-30.157150096925232</v>
      </c>
      <c r="E17" s="3">
        <f t="shared" si="1"/>
        <v>-22.579079583220786</v>
      </c>
      <c r="F17" s="3">
        <f t="shared" si="1"/>
        <v>-17.889338685321803</v>
      </c>
      <c r="G17" s="3">
        <f t="shared" si="1"/>
        <v>-14.438397055802835</v>
      </c>
      <c r="H17" s="3">
        <f t="shared" si="1"/>
        <v>-11.687525165395755</v>
      </c>
      <c r="I17" s="3">
        <f t="shared" si="1"/>
        <v>-9.390009946248245</v>
      </c>
      <c r="J17" s="3">
        <f t="shared" si="1"/>
        <v>-7.411403670900341</v>
      </c>
      <c r="K17" s="3">
        <f t="shared" si="1"/>
        <v>-5.670032795549069</v>
      </c>
      <c r="L17" s="3">
        <f t="shared" si="1"/>
        <v>-4.112423287487385</v>
      </c>
      <c r="M17" s="3">
        <f t="shared" si="1"/>
        <v>-2.70158414746335</v>
      </c>
      <c r="N17" s="3">
        <f t="shared" si="1"/>
        <v>-1.4108235919461525</v>
      </c>
      <c r="O17" s="3">
        <f t="shared" si="1"/>
        <v>-0.2202265011646736</v>
      </c>
      <c r="P17" s="3">
        <f t="shared" si="1"/>
        <v>0.8854753967753914</v>
      </c>
      <c r="Q17" s="3">
        <f t="shared" si="1"/>
        <v>1.9182544976956086</v>
      </c>
      <c r="R17" s="3">
        <f t="shared" si="1"/>
        <v>2.8876787429391406</v>
      </c>
      <c r="S17" s="3">
        <f t="shared" si="1"/>
        <v>3.8015195846887693</v>
      </c>
      <c r="T17" s="3">
        <f t="shared" si="1"/>
        <v>4.666178458024857</v>
      </c>
      <c r="U17" s="3">
        <f t="shared" si="1"/>
        <v>5.486993278538679</v>
      </c>
      <c r="V17" s="3">
        <f t="shared" si="2"/>
        <v>6.268463414458605</v>
      </c>
    </row>
    <row r="18" spans="1:22" ht="12.75">
      <c r="A18" s="2">
        <v>8</v>
      </c>
      <c r="B18" s="5">
        <f t="shared" si="3"/>
        <v>1.0727122953795791</v>
      </c>
      <c r="C18" s="3">
        <f t="shared" si="0"/>
        <v>-45.26256380927588</v>
      </c>
      <c r="D18" s="3">
        <f t="shared" si="1"/>
        <v>-29.432885530627196</v>
      </c>
      <c r="E18" s="3">
        <f t="shared" si="1"/>
        <v>-21.801945667589216</v>
      </c>
      <c r="F18" s="3">
        <f t="shared" si="1"/>
        <v>-17.078549978960822</v>
      </c>
      <c r="G18" s="3">
        <f t="shared" si="1"/>
        <v>-13.602386228434025</v>
      </c>
      <c r="H18" s="3">
        <f t="shared" si="1"/>
        <v>-10.831131119175447</v>
      </c>
      <c r="I18" s="3">
        <f t="shared" si="1"/>
        <v>-8.516403078492068</v>
      </c>
      <c r="J18" s="3">
        <f t="shared" si="1"/>
        <v>-6.522835449231614</v>
      </c>
      <c r="K18" s="3">
        <f t="shared" si="1"/>
        <v>-4.7681915939503865</v>
      </c>
      <c r="L18" s="3">
        <f t="shared" si="1"/>
        <v>-3.198626070245936</v>
      </c>
      <c r="M18" s="3">
        <f t="shared" si="1"/>
        <v>-1.7768892901642435</v>
      </c>
      <c r="N18" s="3">
        <f t="shared" si="1"/>
        <v>-0.47610180560339593</v>
      </c>
      <c r="O18" s="3">
        <f t="shared" si="1"/>
        <v>0.723792247838753</v>
      </c>
      <c r="P18" s="3">
        <f t="shared" si="1"/>
        <v>1.838169555276784</v>
      </c>
      <c r="Q18" s="3">
        <f t="shared" si="1"/>
        <v>2.8790878913706406</v>
      </c>
      <c r="R18" s="3">
        <f t="shared" si="1"/>
        <v>3.856183702711899</v>
      </c>
      <c r="S18" s="3">
        <f t="shared" si="1"/>
        <v>4.777284291498335</v>
      </c>
      <c r="T18" s="3">
        <f t="shared" si="1"/>
        <v>5.648837257503679</v>
      </c>
      <c r="U18" s="3">
        <f t="shared" si="1"/>
        <v>6.476219137412905</v>
      </c>
      <c r="V18" s="3">
        <f t="shared" si="2"/>
        <v>7.263961954036363</v>
      </c>
    </row>
    <row r="19" spans="1:22" ht="12.75">
      <c r="A19" s="2">
        <v>9</v>
      </c>
      <c r="B19" s="5">
        <f t="shared" si="3"/>
        <v>1.1479972213184109</v>
      </c>
      <c r="C19" s="3">
        <f t="shared" si="0"/>
        <v>-44.64319731433733</v>
      </c>
      <c r="D19" s="3">
        <f t="shared" si="1"/>
        <v>-28.709590499092705</v>
      </c>
      <c r="E19" s="3">
        <f t="shared" si="1"/>
        <v>-21.025662092313627</v>
      </c>
      <c r="F19" s="3">
        <f t="shared" si="1"/>
        <v>-16.26852573533801</v>
      </c>
      <c r="G19" s="3">
        <f aca="true" t="shared" si="4" ref="G19:V28">(241.88*LN(G$4*$B19/100/0.61078))/(17.558-LN(G$4*$B19/100/0.61078))</f>
        <v>-12.767070520871558</v>
      </c>
      <c r="H19" s="3">
        <f t="shared" si="4"/>
        <v>-9.975373083202484</v>
      </c>
      <c r="I19" s="3">
        <f t="shared" si="4"/>
        <v>-7.643380193957218</v>
      </c>
      <c r="J19" s="3">
        <f t="shared" si="4"/>
        <v>-5.6348044340870835</v>
      </c>
      <c r="K19" s="3">
        <f t="shared" si="4"/>
        <v>-3.8668449005899506</v>
      </c>
      <c r="L19" s="3">
        <f t="shared" si="4"/>
        <v>-2.2852839405307015</v>
      </c>
      <c r="M19" s="3">
        <f t="shared" si="4"/>
        <v>-0.8526128026369263</v>
      </c>
      <c r="N19" s="3">
        <f t="shared" si="4"/>
        <v>0.45823605383695615</v>
      </c>
      <c r="O19" s="3">
        <f t="shared" si="4"/>
        <v>1.6674595664807879</v>
      </c>
      <c r="P19" s="3">
        <f t="shared" si="4"/>
        <v>2.790543092004232</v>
      </c>
      <c r="Q19" s="3">
        <f t="shared" si="4"/>
        <v>3.8396299912291734</v>
      </c>
      <c r="R19" s="3">
        <f t="shared" si="4"/>
        <v>4.824425385210971</v>
      </c>
      <c r="S19" s="3">
        <f t="shared" si="4"/>
        <v>5.752812566300218</v>
      </c>
      <c r="T19" s="3">
        <f t="shared" si="4"/>
        <v>6.631285416492845</v>
      </c>
      <c r="U19" s="3">
        <f t="shared" si="4"/>
        <v>7.465259193226745</v>
      </c>
      <c r="V19" s="3">
        <f t="shared" si="4"/>
        <v>8.259298659225589</v>
      </c>
    </row>
    <row r="20" spans="1:22" ht="12.75">
      <c r="A20" s="2">
        <v>10</v>
      </c>
      <c r="B20" s="5">
        <f t="shared" si="3"/>
        <v>1.2278920334540937</v>
      </c>
      <c r="C20" s="3">
        <f t="shared" si="0"/>
        <v>-44.024972830407755</v>
      </c>
      <c r="D20" s="3">
        <f aca="true" t="shared" si="5" ref="D20:F34">(241.88*LN(D$4*$B20/100/0.61078))/(17.558-LN(D$4*$B20/100/0.61078))</f>
        <v>-27.987263056826375</v>
      </c>
      <c r="E20" s="3">
        <f t="shared" si="5"/>
        <v>-20.25022746249283</v>
      </c>
      <c r="F20" s="3">
        <f t="shared" si="5"/>
        <v>-15.459264873787278</v>
      </c>
      <c r="G20" s="3">
        <f t="shared" si="4"/>
        <v>-11.932449066516455</v>
      </c>
      <c r="H20" s="3">
        <f t="shared" si="4"/>
        <v>-9.12025034923008</v>
      </c>
      <c r="I20" s="3">
        <f t="shared" si="4"/>
        <v>-6.770940707273192</v>
      </c>
      <c r="J20" s="3">
        <f t="shared" si="4"/>
        <v>-4.747310138441156</v>
      </c>
      <c r="K20" s="3">
        <f t="shared" si="4"/>
        <v>-2.9659923088473255</v>
      </c>
      <c r="L20" s="3">
        <f t="shared" si="4"/>
        <v>-1.3723965584635938</v>
      </c>
      <c r="M20" s="3">
        <f t="shared" si="4"/>
        <v>0.07124559898578166</v>
      </c>
      <c r="N20" s="3">
        <f t="shared" si="4"/>
        <v>1.392190222867098</v>
      </c>
      <c r="O20" s="3">
        <f t="shared" si="4"/>
        <v>2.6107756509656723</v>
      </c>
      <c r="P20" s="3">
        <f t="shared" si="4"/>
        <v>3.7425961687846323</v>
      </c>
      <c r="Q20" s="3">
        <f t="shared" si="4"/>
        <v>4.799880929717523</v>
      </c>
      <c r="R20" s="3">
        <f t="shared" si="4"/>
        <v>5.792403897775262</v>
      </c>
      <c r="S20" s="3">
        <f t="shared" si="4"/>
        <v>6.728104495016758</v>
      </c>
      <c r="T20" s="3">
        <f t="shared" si="4"/>
        <v>7.613523002713707</v>
      </c>
      <c r="U20" s="3">
        <f t="shared" si="4"/>
        <v>8.454113498323457</v>
      </c>
      <c r="V20" s="3">
        <f t="shared" si="4"/>
        <v>9.254473569486278</v>
      </c>
    </row>
    <row r="21" spans="1:22" ht="12.75">
      <c r="A21" s="2">
        <v>11</v>
      </c>
      <c r="B21" s="5">
        <f t="shared" si="3"/>
        <v>1.3126355780161822</v>
      </c>
      <c r="C21" s="3">
        <f t="shared" si="0"/>
        <v>-43.407887201872754</v>
      </c>
      <c r="D21" s="3">
        <f t="shared" si="5"/>
        <v>-27.265901263534516</v>
      </c>
      <c r="E21" s="3">
        <f t="shared" si="5"/>
        <v>-19.47564038627493</v>
      </c>
      <c r="F21" s="3">
        <f t="shared" si="5"/>
        <v>-14.650766315678474</v>
      </c>
      <c r="G21" s="3">
        <f t="shared" si="4"/>
        <v>-11.098521000209661</v>
      </c>
      <c r="H21" s="3">
        <f t="shared" si="4"/>
        <v>-8.265762210062645</v>
      </c>
      <c r="I21" s="3">
        <f t="shared" si="4"/>
        <v>-5.899084033851595</v>
      </c>
      <c r="J21" s="3">
        <f t="shared" si="4"/>
        <v>-3.860352075856786</v>
      </c>
      <c r="K21" s="3">
        <f t="shared" si="4"/>
        <v>-2.065633412547762</v>
      </c>
      <c r="L21" s="3">
        <f t="shared" si="4"/>
        <v>-0.4599635845048926</v>
      </c>
      <c r="M21" s="3">
        <f t="shared" si="4"/>
        <v>0.9946861983143047</v>
      </c>
      <c r="N21" s="3">
        <f t="shared" si="4"/>
        <v>2.325760937785019</v>
      </c>
      <c r="O21" s="3">
        <f t="shared" si="4"/>
        <v>3.553740697351603</v>
      </c>
      <c r="P21" s="3">
        <f t="shared" si="4"/>
        <v>4.694328947335995</v>
      </c>
      <c r="Q21" s="3">
        <f t="shared" si="4"/>
        <v>5.75984083920172</v>
      </c>
      <c r="R21" s="3">
        <f t="shared" si="4"/>
        <v>6.7601193476853245</v>
      </c>
      <c r="S21" s="3">
        <f t="shared" si="4"/>
        <v>7.703160163528669</v>
      </c>
      <c r="T21" s="3">
        <f t="shared" si="4"/>
        <v>8.595550083858607</v>
      </c>
      <c r="U21" s="3">
        <f t="shared" si="4"/>
        <v>9.442782105026641</v>
      </c>
      <c r="V21" s="3">
        <f t="shared" si="4"/>
        <v>10.249486724265585</v>
      </c>
    </row>
    <row r="22" spans="1:22" ht="12.75">
      <c r="A22" s="2">
        <v>12</v>
      </c>
      <c r="B22" s="5">
        <f t="shared" si="3"/>
        <v>1.4024766454624957</v>
      </c>
      <c r="C22" s="3">
        <f t="shared" si="0"/>
        <v>-42.79193728473334</v>
      </c>
      <c r="D22" s="3">
        <f t="shared" si="5"/>
        <v>-26.54550318410778</v>
      </c>
      <c r="E22" s="3">
        <f t="shared" si="5"/>
        <v>-18.70189947484896</v>
      </c>
      <c r="F22" s="3">
        <f t="shared" si="5"/>
        <v>-13.843028984412571</v>
      </c>
      <c r="G22" s="3">
        <f t="shared" si="4"/>
        <v>-10.26528545822903</v>
      </c>
      <c r="H22" s="3">
        <f t="shared" si="4"/>
        <v>-7.411907959553845</v>
      </c>
      <c r="I22" s="3">
        <f t="shared" si="4"/>
        <v>-5.027809589884802</v>
      </c>
      <c r="J22" s="3">
        <f t="shared" si="4"/>
        <v>-2.9739297604845607</v>
      </c>
      <c r="K22" s="3">
        <f t="shared" si="4"/>
        <v>-1.1657678059615888</v>
      </c>
      <c r="L22" s="3">
        <f t="shared" si="4"/>
        <v>0.45201532054717886</v>
      </c>
      <c r="M22" s="3">
        <f t="shared" si="4"/>
        <v>1.9177092787026107</v>
      </c>
      <c r="N22" s="3">
        <f t="shared" si="4"/>
        <v>3.2589484346947226</v>
      </c>
      <c r="O22" s="3">
        <f t="shared" si="4"/>
        <v>4.496354901550891</v>
      </c>
      <c r="P22" s="3">
        <f t="shared" si="4"/>
        <v>5.6457415892675336</v>
      </c>
      <c r="Q22" s="3">
        <f t="shared" si="4"/>
        <v>6.71950985196757</v>
      </c>
      <c r="R22" s="3">
        <f t="shared" si="4"/>
        <v>7.727571842163405</v>
      </c>
      <c r="S22" s="3">
        <f t="shared" si="4"/>
        <v>8.677979657675044</v>
      </c>
      <c r="T22" s="3">
        <f t="shared" si="4"/>
        <v>9.57736672759086</v>
      </c>
      <c r="U22" s="3">
        <f t="shared" si="4"/>
        <v>10.431265065640234</v>
      </c>
      <c r="V22" s="3">
        <f t="shared" si="4"/>
        <v>11.244338162997856</v>
      </c>
    </row>
    <row r="23" spans="1:22" ht="12.75">
      <c r="A23" s="2">
        <v>13</v>
      </c>
      <c r="B23" s="5">
        <f t="shared" si="3"/>
        <v>1.497674269575834</v>
      </c>
      <c r="C23" s="3">
        <f t="shared" si="0"/>
        <v>-42.17711994655266</v>
      </c>
      <c r="D23" s="3">
        <f t="shared" si="5"/>
        <v>-25.826066888603812</v>
      </c>
      <c r="E23" s="3">
        <f t="shared" si="5"/>
        <v>-17.929003342436587</v>
      </c>
      <c r="F23" s="3">
        <f t="shared" si="5"/>
        <v>-13.036051805416884</v>
      </c>
      <c r="G23" s="3">
        <f t="shared" si="4"/>
        <v>-9.43274157828636</v>
      </c>
      <c r="H23" s="3">
        <f t="shared" si="4"/>
        <v>-6.558686892604628</v>
      </c>
      <c r="I23" s="3">
        <f t="shared" si="4"/>
        <v>-4.157116792344672</v>
      </c>
      <c r="J23" s="3">
        <f t="shared" si="4"/>
        <v>-2.088042707061825</v>
      </c>
      <c r="K23" s="3">
        <f t="shared" si="4"/>
        <v>-0.2663950838035856</v>
      </c>
      <c r="L23" s="3">
        <f t="shared" si="4"/>
        <v>1.3635404955568853</v>
      </c>
      <c r="M23" s="3">
        <f t="shared" si="4"/>
        <v>2.8403151232484927</v>
      </c>
      <c r="N23" s="3">
        <f t="shared" si="4"/>
        <v>4.191752949506419</v>
      </c>
      <c r="O23" s="3">
        <f t="shared" si="4"/>
        <v>5.438618459330088</v>
      </c>
      <c r="P23" s="3">
        <f t="shared" si="4"/>
        <v>6.596834256079767</v>
      </c>
      <c r="Q23" s="3">
        <f t="shared" si="4"/>
        <v>7.678888100220724</v>
      </c>
      <c r="R23" s="3">
        <f t="shared" si="4"/>
        <v>8.6947614883735</v>
      </c>
      <c r="S23" s="3">
        <f t="shared" si="4"/>
        <v>9.652563063253414</v>
      </c>
      <c r="T23" s="3">
        <f t="shared" si="4"/>
        <v>10.5589730015448</v>
      </c>
      <c r="U23" s="3">
        <f t="shared" si="4"/>
        <v>11.419562432448556</v>
      </c>
      <c r="V23" s="3">
        <f t="shared" si="4"/>
        <v>12.239027925104605</v>
      </c>
    </row>
    <row r="24" spans="1:22" ht="12.75">
      <c r="A24" s="2">
        <v>14</v>
      </c>
      <c r="B24" s="5">
        <f t="shared" si="3"/>
        <v>1.5984980311325137</v>
      </c>
      <c r="C24" s="3">
        <f t="shared" si="0"/>
        <v>-41.56343206640275</v>
      </c>
      <c r="D24" s="3">
        <f t="shared" si="5"/>
        <v>-25.107590452230074</v>
      </c>
      <c r="E24" s="3">
        <f t="shared" si="5"/>
        <v>-17.156950606283846</v>
      </c>
      <c r="F24" s="3">
        <f t="shared" si="5"/>
        <v>-12.22983370614032</v>
      </c>
      <c r="G24" s="3">
        <f t="shared" si="4"/>
        <v>-8.600888499524403</v>
      </c>
      <c r="H24" s="3">
        <f t="shared" si="4"/>
        <v>-5.706098305161314</v>
      </c>
      <c r="I24" s="3">
        <f t="shared" si="4"/>
        <v>-3.2870050589812343</v>
      </c>
      <c r="J24" s="3">
        <f t="shared" si="4"/>
        <v>-1.2026904309117972</v>
      </c>
      <c r="K24" s="3">
        <f t="shared" si="4"/>
        <v>0.6324851587676145</v>
      </c>
      <c r="L24" s="3">
        <f t="shared" si="4"/>
        <v>2.274612279051378</v>
      </c>
      <c r="M24" s="3">
        <f t="shared" si="4"/>
        <v>3.762504014793866</v>
      </c>
      <c r="N24" s="3">
        <f t="shared" si="4"/>
        <v>5.124174717936714</v>
      </c>
      <c r="O24" s="3">
        <f t="shared" si="4"/>
        <v>6.380531566310129</v>
      </c>
      <c r="P24" s="3">
        <f t="shared" si="4"/>
        <v>7.547607109164587</v>
      </c>
      <c r="Q24" s="3">
        <f t="shared" si="4"/>
        <v>8.63797571608673</v>
      </c>
      <c r="R24" s="3">
        <f t="shared" si="4"/>
        <v>9.661688393421374</v>
      </c>
      <c r="S24" s="3">
        <f t="shared" si="4"/>
        <v>10.626910466019753</v>
      </c>
      <c r="T24" s="3">
        <f t="shared" si="4"/>
        <v>11.540368973325764</v>
      </c>
      <c r="U24" s="3">
        <f t="shared" si="4"/>
        <v>12.407674257716272</v>
      </c>
      <c r="V24" s="3">
        <f t="shared" si="4"/>
        <v>13.233556049994538</v>
      </c>
    </row>
    <row r="25" spans="1:22" ht="12.75">
      <c r="A25" s="2">
        <v>15</v>
      </c>
      <c r="B25" s="5">
        <f t="shared" si="3"/>
        <v>1.7052283660771572</v>
      </c>
      <c r="C25" s="3">
        <f t="shared" si="0"/>
        <v>-40.95087053481185</v>
      </c>
      <c r="D25" s="3">
        <f t="shared" si="5"/>
        <v>-24.390071955326643</v>
      </c>
      <c r="E25" s="3">
        <f t="shared" si="5"/>
        <v>-16.385739886652892</v>
      </c>
      <c r="F25" s="3">
        <f t="shared" si="5"/>
        <v>-11.424373616048609</v>
      </c>
      <c r="G25" s="3">
        <f t="shared" si="4"/>
        <v>-7.769725362513909</v>
      </c>
      <c r="H25" s="3">
        <f t="shared" si="4"/>
        <v>-4.854141494213631</v>
      </c>
      <c r="I25" s="3">
        <f t="shared" si="4"/>
        <v>-2.4174738083213967</v>
      </c>
      <c r="J25" s="3">
        <f t="shared" si="4"/>
        <v>-0.3178724479426707</v>
      </c>
      <c r="K25" s="3">
        <f t="shared" si="4"/>
        <v>1.5308733261501308</v>
      </c>
      <c r="L25" s="3">
        <f t="shared" si="4"/>
        <v>3.1852310092211424</v>
      </c>
      <c r="M25" s="3">
        <f t="shared" si="4"/>
        <v>4.684276235925062</v>
      </c>
      <c r="N25" s="3">
        <f t="shared" si="4"/>
        <v>6.056213975508824</v>
      </c>
      <c r="O25" s="3">
        <f t="shared" si="4"/>
        <v>7.322094417966471</v>
      </c>
      <c r="P25" s="3">
        <f t="shared" si="4"/>
        <v>8.498060309805384</v>
      </c>
      <c r="Q25" s="3">
        <f t="shared" si="4"/>
        <v>9.596772831611098</v>
      </c>
      <c r="R25" s="3">
        <f t="shared" si="4"/>
        <v>10.628352664354617</v>
      </c>
      <c r="S25" s="3">
        <f t="shared" si="4"/>
        <v>11.60102195168852</v>
      </c>
      <c r="T25" s="3">
        <f t="shared" si="4"/>
        <v>12.521554710510145</v>
      </c>
      <c r="U25" s="3">
        <f t="shared" si="4"/>
        <v>13.39560059368844</v>
      </c>
      <c r="V25" s="3">
        <f t="shared" si="4"/>
        <v>14.22792257706357</v>
      </c>
    </row>
    <row r="26" spans="1:22" ht="12.75">
      <c r="A26" s="2">
        <v>16</v>
      </c>
      <c r="B26" s="5">
        <f t="shared" si="3"/>
        <v>1.8181568781344626</v>
      </c>
      <c r="C26" s="3">
        <f t="shared" si="0"/>
        <v>-40.33943225371184</v>
      </c>
      <c r="D26" s="3">
        <f t="shared" si="5"/>
        <v>-23.67350948334912</v>
      </c>
      <c r="E26" s="3">
        <f t="shared" si="5"/>
        <v>-15.61536980681379</v>
      </c>
      <c r="F26" s="3">
        <f t="shared" si="5"/>
        <v>-10.619670466619592</v>
      </c>
      <c r="G26" s="3">
        <f t="shared" si="4"/>
        <v>-6.939251309250679</v>
      </c>
      <c r="H26" s="3">
        <f t="shared" si="4"/>
        <v>-4.002815757792811</v>
      </c>
      <c r="I26" s="3">
        <f t="shared" si="4"/>
        <v>-1.5485224596676639</v>
      </c>
      <c r="J26" s="3">
        <f t="shared" si="4"/>
        <v>0.5664117253532356</v>
      </c>
      <c r="K26" s="3">
        <f t="shared" si="4"/>
        <v>2.4287698222994347</v>
      </c>
      <c r="L26" s="3">
        <f t="shared" si="4"/>
        <v>4.095397023920385</v>
      </c>
      <c r="M26" s="3">
        <f t="shared" si="4"/>
        <v>5.605632068973094</v>
      </c>
      <c r="N26" s="3">
        <f t="shared" si="4"/>
        <v>6.987870957552757</v>
      </c>
      <c r="O26" s="3">
        <f t="shared" si="4"/>
        <v>8.263307209629199</v>
      </c>
      <c r="P26" s="3">
        <f t="shared" si="4"/>
        <v>9.448194019177102</v>
      </c>
      <c r="Q26" s="3">
        <f t="shared" si="4"/>
        <v>10.555279578759352</v>
      </c>
      <c r="R26" s="3">
        <f t="shared" si="4"/>
        <v>11.594754408162657</v>
      </c>
      <c r="S26" s="3">
        <f t="shared" si="4"/>
        <v>12.574897605932637</v>
      </c>
      <c r="T26" s="3">
        <f t="shared" si="4"/>
        <v>13.502530280645365</v>
      </c>
      <c r="U26" s="3">
        <f t="shared" si="4"/>
        <v>14.383341492590503</v>
      </c>
      <c r="V26" s="3">
        <f t="shared" si="4"/>
        <v>15.222127545694786</v>
      </c>
    </row>
    <row r="27" spans="1:22" ht="12.75">
      <c r="A27" s="2">
        <v>17</v>
      </c>
      <c r="B27" s="5">
        <f t="shared" si="3"/>
        <v>1.937586655785042</v>
      </c>
      <c r="C27" s="3">
        <f t="shared" si="0"/>
        <v>-39.729114136386</v>
      </c>
      <c r="D27" s="3">
        <f t="shared" si="5"/>
        <v>-22.95790112685162</v>
      </c>
      <c r="E27" s="3">
        <f t="shared" si="5"/>
        <v>-14.845838993036299</v>
      </c>
      <c r="F27" s="3">
        <f t="shared" si="5"/>
        <v>-9.815723191338467</v>
      </c>
      <c r="G27" s="3">
        <f t="shared" si="4"/>
        <v>-6.10946548315258</v>
      </c>
      <c r="H27" s="3">
        <f t="shared" si="4"/>
        <v>-3.1521203949696344</v>
      </c>
      <c r="I27" s="3">
        <f t="shared" si="4"/>
        <v>-0.6801504330968224</v>
      </c>
      <c r="J27" s="3">
        <f t="shared" si="4"/>
        <v>1.4501625719003972</v>
      </c>
      <c r="K27" s="3">
        <f t="shared" si="4"/>
        <v>3.3261750507289745</v>
      </c>
      <c r="L27" s="3">
        <f t="shared" si="4"/>
        <v>5.00511066066747</v>
      </c>
      <c r="M27" s="3">
        <f t="shared" si="4"/>
        <v>6.526571796013973</v>
      </c>
      <c r="N27" s="3">
        <f t="shared" si="4"/>
        <v>7.919145899205528</v>
      </c>
      <c r="O27" s="3">
        <f t="shared" si="4"/>
        <v>9.204170136483205</v>
      </c>
      <c r="P27" s="3">
        <f t="shared" si="4"/>
        <v>10.398008398346358</v>
      </c>
      <c r="Q27" s="3">
        <f t="shared" si="4"/>
        <v>11.513496089417101</v>
      </c>
      <c r="R27" s="3">
        <f t="shared" si="4"/>
        <v>12.560893731776837</v>
      </c>
      <c r="S27" s="3">
        <f t="shared" si="4"/>
        <v>13.548537514383579</v>
      </c>
      <c r="T27" s="3">
        <f t="shared" si="4"/>
        <v>14.483295751249928</v>
      </c>
      <c r="U27" s="3">
        <f t="shared" si="4"/>
        <v>15.370897006628288</v>
      </c>
      <c r="V27" s="3">
        <f t="shared" si="4"/>
        <v>16.216170995258505</v>
      </c>
    </row>
    <row r="28" spans="1:22" ht="12.75">
      <c r="A28" s="2">
        <v>18</v>
      </c>
      <c r="B28" s="5">
        <f t="shared" si="3"/>
        <v>2.0638325935288173</v>
      </c>
      <c r="C28" s="3">
        <f t="shared" si="0"/>
        <v>-39.11991310741708</v>
      </c>
      <c r="D28" s="3">
        <f t="shared" si="5"/>
        <v>-22.243244981469775</v>
      </c>
      <c r="E28" s="3">
        <f t="shared" si="5"/>
        <v>-14.077146074581721</v>
      </c>
      <c r="F28" s="3">
        <f t="shared" si="5"/>
        <v>-9.012530725693088</v>
      </c>
      <c r="G28" s="3">
        <f t="shared" si="4"/>
        <v>-5.280367029056625</v>
      </c>
      <c r="H28" s="3">
        <f t="shared" si="4"/>
        <v>-2.3020547058525236</v>
      </c>
      <c r="I28" s="3">
        <f t="shared" si="4"/>
        <v>0.18764285054134514</v>
      </c>
      <c r="J28" s="3">
        <f t="shared" si="4"/>
        <v>2.3333805740409472</v>
      </c>
      <c r="K28" s="3">
        <f t="shared" si="4"/>
        <v>4.223089414510767</v>
      </c>
      <c r="L28" s="3">
        <f t="shared" si="4"/>
        <v>5.9143722566453425</v>
      </c>
      <c r="M28" s="3">
        <f t="shared" si="4"/>
        <v>7.447095698868978</v>
      </c>
      <c r="N28" s="3">
        <f t="shared" si="4"/>
        <v>8.850039035411346</v>
      </c>
      <c r="O28" s="3">
        <f t="shared" si="4"/>
        <v>10.144683393568291</v>
      </c>
      <c r="P28" s="3">
        <f t="shared" si="4"/>
        <v>11.347503608271511</v>
      </c>
      <c r="Q28" s="3">
        <f t="shared" si="4"/>
        <v>12.47142249539011</v>
      </c>
      <c r="R28" s="3">
        <f t="shared" si="4"/>
        <v>13.526770742070429</v>
      </c>
      <c r="S28" s="3">
        <f t="shared" si="4"/>
        <v>14.521941762631357</v>
      </c>
      <c r="T28" s="3">
        <f t="shared" si="4"/>
        <v>15.463851189813422</v>
      </c>
      <c r="U28" s="3">
        <f t="shared" si="4"/>
        <v>16.35826718798804</v>
      </c>
      <c r="V28" s="3">
        <f t="shared" si="4"/>
        <v>17.210052965112236</v>
      </c>
    </row>
    <row r="29" spans="1:22" ht="12.75">
      <c r="A29" s="2">
        <v>19</v>
      </c>
      <c r="B29" s="5">
        <f t="shared" si="3"/>
        <v>2.1972217173559416</v>
      </c>
      <c r="C29" s="3">
        <f t="shared" si="0"/>
        <v>-38.51182610263563</v>
      </c>
      <c r="D29" s="3">
        <f t="shared" si="5"/>
        <v>-21.529539147903876</v>
      </c>
      <c r="E29" s="3">
        <f t="shared" si="5"/>
        <v>-13.309289683694777</v>
      </c>
      <c r="F29" s="3">
        <f t="shared" si="5"/>
        <v>-8.210092007169276</v>
      </c>
      <c r="G29" s="3">
        <f aca="true" t="shared" si="6" ref="G29:V34">(241.88*LN(G$4*$B29/100/0.61078))/(17.558-LN(G$4*$B29/100/0.61078))</f>
        <v>-4.451955093216025</v>
      </c>
      <c r="H29" s="3">
        <f t="shared" si="6"/>
        <v>-1.452617991585624</v>
      </c>
      <c r="I29" s="3">
        <f t="shared" si="6"/>
        <v>1.054857969625329</v>
      </c>
      <c r="J29" s="3">
        <f t="shared" si="6"/>
        <v>3.2160662135355325</v>
      </c>
      <c r="K29" s="3">
        <f t="shared" si="6"/>
        <v>5.119513316276001</v>
      </c>
      <c r="L29" s="3">
        <f t="shared" si="6"/>
        <v>6.823182148701919</v>
      </c>
      <c r="M29" s="3">
        <f t="shared" si="6"/>
        <v>8.367204059104946</v>
      </c>
      <c r="N29" s="3">
        <f t="shared" si="6"/>
        <v>9.780550600921803</v>
      </c>
      <c r="O29" s="3">
        <f t="shared" si="6"/>
        <v>11.084847175779316</v>
      </c>
      <c r="P29" s="3">
        <f t="shared" si="6"/>
        <v>12.296679809802768</v>
      </c>
      <c r="Q29" s="3">
        <f t="shared" si="6"/>
        <v>13.429058928404316</v>
      </c>
      <c r="R29" s="3">
        <f t="shared" si="6"/>
        <v>14.492385545858667</v>
      </c>
      <c r="S29" s="3">
        <f t="shared" si="6"/>
        <v>15.495110436224557</v>
      </c>
      <c r="T29" s="3">
        <f t="shared" si="6"/>
        <v>16.444196663796507</v>
      </c>
      <c r="U29" s="3">
        <f t="shared" si="6"/>
        <v>17.345452088836417</v>
      </c>
      <c r="V29" s="3">
        <f t="shared" si="6"/>
        <v>18.2037734946007</v>
      </c>
    </row>
    <row r="30" spans="1:22" ht="12.75">
      <c r="A30" s="2">
        <v>20</v>
      </c>
      <c r="B30" s="5">
        <f t="shared" si="3"/>
        <v>2.33809351434177</v>
      </c>
      <c r="C30" s="3">
        <f t="shared" si="0"/>
        <v>-37.90485006906867</v>
      </c>
      <c r="D30" s="3">
        <f t="shared" si="5"/>
        <v>-20.816781731902022</v>
      </c>
      <c r="E30" s="3">
        <f t="shared" si="5"/>
        <v>-12.542268455595462</v>
      </c>
      <c r="F30" s="3">
        <f t="shared" si="5"/>
        <v>-7.4084059752461275</v>
      </c>
      <c r="G30" s="3">
        <f t="shared" si="6"/>
        <v>-3.6242288232972593</v>
      </c>
      <c r="H30" s="3">
        <f t="shared" si="6"/>
        <v>-0.6038095543468717</v>
      </c>
      <c r="I30" s="3">
        <f t="shared" si="6"/>
        <v>1.9214955017631974</v>
      </c>
      <c r="J30" s="3">
        <f t="shared" si="6"/>
        <v>4.098219971564238</v>
      </c>
      <c r="K30" s="3">
        <f t="shared" si="6"/>
        <v>6.015447158215648</v>
      </c>
      <c r="L30" s="3">
        <f t="shared" si="6"/>
        <v>7.731540673350536</v>
      </c>
      <c r="M30" s="3">
        <f t="shared" si="6"/>
        <v>9.286897158034577</v>
      </c>
      <c r="N30" s="3">
        <f t="shared" si="6"/>
        <v>10.710680830296115</v>
      </c>
      <c r="O30" s="3">
        <f t="shared" si="6"/>
        <v>12.024661677866328</v>
      </c>
      <c r="P30" s="3">
        <f t="shared" si="6"/>
        <v>13.245537163682284</v>
      </c>
      <c r="Q30" s="3">
        <f t="shared" si="6"/>
        <v>14.386405520105962</v>
      </c>
      <c r="R30" s="3">
        <f t="shared" si="6"/>
        <v>15.457738249898826</v>
      </c>
      <c r="S30" s="3">
        <f t="shared" si="6"/>
        <v>16.468043620670368</v>
      </c>
      <c r="T30" s="3">
        <f t="shared" si="6"/>
        <v>17.42433224063099</v>
      </c>
      <c r="U30" s="3">
        <f t="shared" si="6"/>
        <v>18.3324517613205</v>
      </c>
      <c r="V30" s="3">
        <f t="shared" si="6"/>
        <v>19.197332623055857</v>
      </c>
    </row>
    <row r="31" spans="1:22" ht="12.75">
      <c r="A31" s="2">
        <v>21</v>
      </c>
      <c r="B31" s="5">
        <f t="shared" si="3"/>
        <v>2.4868002662789865</v>
      </c>
      <c r="C31" s="3">
        <f t="shared" si="0"/>
        <v>-37.29898196488854</v>
      </c>
      <c r="D31" s="3">
        <f t="shared" si="5"/>
        <v>-20.104970844243393</v>
      </c>
      <c r="E31" s="3">
        <f t="shared" si="5"/>
        <v>-11.776081028470987</v>
      </c>
      <c r="F31" s="3">
        <f t="shared" si="5"/>
        <v>-6.607471571391325</v>
      </c>
      <c r="G31" s="3">
        <f t="shared" si="6"/>
        <v>-2.7971873683771658</v>
      </c>
      <c r="H31" s="3">
        <f t="shared" si="6"/>
        <v>0.24437130265389193</v>
      </c>
      <c r="I31" s="3">
        <f t="shared" si="6"/>
        <v>2.787556023793878</v>
      </c>
      <c r="J31" s="3">
        <f t="shared" si="6"/>
        <v>4.979842328727405</v>
      </c>
      <c r="K31" s="3">
        <f t="shared" si="6"/>
        <v>6.910891342081047</v>
      </c>
      <c r="L31" s="3">
        <f t="shared" si="6"/>
        <v>8.639448166770332</v>
      </c>
      <c r="M31" s="3">
        <f t="shared" si="6"/>
        <v>10.20617527671668</v>
      </c>
      <c r="N31" s="3">
        <f t="shared" si="6"/>
        <v>11.640429957901237</v>
      </c>
      <c r="O31" s="3">
        <f t="shared" si="6"/>
        <v>12.964127094434696</v>
      </c>
      <c r="P31" s="3">
        <f t="shared" si="6"/>
        <v>14.19407583054421</v>
      </c>
      <c r="Q31" s="3">
        <f t="shared" si="6"/>
        <v>15.343462402061569</v>
      </c>
      <c r="R31" s="3">
        <f t="shared" si="6"/>
        <v>16.4228289608902</v>
      </c>
      <c r="S31" s="3">
        <f t="shared" si="6"/>
        <v>17.440741401434593</v>
      </c>
      <c r="T31" s="3">
        <f t="shared" si="6"/>
        <v>18.404257987719777</v>
      </c>
      <c r="U31" s="3">
        <f t="shared" si="6"/>
        <v>19.31926625756779</v>
      </c>
      <c r="V31" s="3">
        <f t="shared" si="6"/>
        <v>20.190730389796865</v>
      </c>
    </row>
    <row r="32" spans="1:22" ht="12.75">
      <c r="A32" s="2">
        <v>22</v>
      </c>
      <c r="B32" s="5">
        <f t="shared" si="3"/>
        <v>2.6437073872567236</v>
      </c>
      <c r="C32" s="3">
        <f t="shared" si="0"/>
        <v>-36.69421875936212</v>
      </c>
      <c r="D32" s="3">
        <f t="shared" si="5"/>
        <v>-19.394104600721523</v>
      </c>
      <c r="E32" s="3">
        <f t="shared" si="5"/>
        <v>-11.010726043467715</v>
      </c>
      <c r="F32" s="3">
        <f t="shared" si="5"/>
        <v>-5.807287739056529</v>
      </c>
      <c r="G32" s="3">
        <f t="shared" si="6"/>
        <v>-1.970829878940008</v>
      </c>
      <c r="H32" s="3">
        <f t="shared" si="6"/>
        <v>1.091925275176842</v>
      </c>
      <c r="I32" s="3">
        <f t="shared" si="6"/>
        <v>3.653040111788404</v>
      </c>
      <c r="J32" s="3">
        <f t="shared" si="6"/>
        <v>5.860933765046543</v>
      </c>
      <c r="K32" s="3">
        <f t="shared" si="6"/>
        <v>7.805846269184517</v>
      </c>
      <c r="L32" s="3">
        <f t="shared" si="6"/>
        <v>9.546904964806695</v>
      </c>
      <c r="M32" s="3">
        <f t="shared" si="6"/>
        <v>11.125038695956503</v>
      </c>
      <c r="N32" s="3">
        <f t="shared" si="6"/>
        <v>12.569798217912142</v>
      </c>
      <c r="O32" s="3">
        <f t="shared" si="6"/>
        <v>13.903243619945243</v>
      </c>
      <c r="P32" s="3">
        <f t="shared" si="6"/>
        <v>15.14229597091483</v>
      </c>
      <c r="Q32" s="3">
        <f t="shared" si="6"/>
        <v>16.300229705758056</v>
      </c>
      <c r="R32" s="3">
        <f t="shared" si="6"/>
        <v>17.387657785474193</v>
      </c>
      <c r="S32" s="3">
        <f t="shared" si="6"/>
        <v>18.41320386394168</v>
      </c>
      <c r="T32" s="3">
        <f t="shared" si="6"/>
        <v>19.38397397243693</v>
      </c>
      <c r="U32" s="3">
        <f t="shared" si="6"/>
        <v>20.305895629686244</v>
      </c>
      <c r="V32" s="3">
        <f t="shared" si="6"/>
        <v>21.183966834130125</v>
      </c>
    </row>
    <row r="33" spans="1:22" ht="12.75">
      <c r="A33" s="2">
        <v>23</v>
      </c>
      <c r="B33" s="5">
        <f t="shared" si="3"/>
        <v>2.8091937650932324</v>
      </c>
      <c r="C33" s="3">
        <f t="shared" si="0"/>
        <v>-36.090557432800274</v>
      </c>
      <c r="D33" s="3">
        <f t="shared" si="5"/>
        <v>-18.684181122127686</v>
      </c>
      <c r="E33" s="3">
        <f t="shared" si="5"/>
        <v>-10.246202144683103</v>
      </c>
      <c r="F33" s="3">
        <f t="shared" si="5"/>
        <v>-5.007853423672653</v>
      </c>
      <c r="G33" s="3">
        <f t="shared" si="6"/>
        <v>-1.1451555068745627</v>
      </c>
      <c r="H33" s="3">
        <f t="shared" si="6"/>
        <v>1.9388530579540793</v>
      </c>
      <c r="I33" s="3">
        <f t="shared" si="6"/>
        <v>4.517948341051261</v>
      </c>
      <c r="J33" s="3">
        <f t="shared" si="6"/>
        <v>6.741494759965186</v>
      </c>
      <c r="K33" s="3">
        <f t="shared" si="6"/>
        <v>8.70031234039997</v>
      </c>
      <c r="L33" s="3">
        <f t="shared" si="6"/>
        <v>10.453911402971661</v>
      </c>
      <c r="M33" s="3">
        <f t="shared" si="6"/>
        <v>12.043487696305997</v>
      </c>
      <c r="N33" s="3">
        <f t="shared" si="6"/>
        <v>13.498785844311993</v>
      </c>
      <c r="O33" s="3">
        <f t="shared" si="6"/>
        <v>14.842011448714402</v>
      </c>
      <c r="P33" s="3">
        <f t="shared" si="6"/>
        <v>16.090197745212645</v>
      </c>
      <c r="Q33" s="3">
        <f t="shared" si="6"/>
        <v>17.25670756260281</v>
      </c>
      <c r="R33" s="3">
        <f t="shared" si="6"/>
        <v>18.35222483023435</v>
      </c>
      <c r="S33" s="3">
        <f t="shared" si="6"/>
        <v>19.385431093574752</v>
      </c>
      <c r="T33" s="3">
        <f t="shared" si="6"/>
        <v>20.363480262127673</v>
      </c>
      <c r="U33" s="3">
        <f t="shared" si="6"/>
        <v>21.29233992976428</v>
      </c>
      <c r="V33" s="3">
        <f t="shared" si="6"/>
        <v>22.177041995349274</v>
      </c>
    </row>
    <row r="34" spans="1:22" ht="12.75">
      <c r="A34" s="2">
        <v>24</v>
      </c>
      <c r="B34" s="5">
        <f t="shared" si="3"/>
        <v>2.9836521065255335</v>
      </c>
      <c r="C34" s="3">
        <f t="shared" si="0"/>
        <v>-35.48799497650762</v>
      </c>
      <c r="D34" s="3">
        <f t="shared" si="5"/>
        <v>-17.97519853423436</v>
      </c>
      <c r="E34" s="3">
        <f t="shared" si="5"/>
        <v>-9.482507979157733</v>
      </c>
      <c r="F34" s="3">
        <f t="shared" si="5"/>
        <v>-4.209167572645306</v>
      </c>
      <c r="G34" s="3">
        <f t="shared" si="6"/>
        <v>-0.3201634054712422</v>
      </c>
      <c r="H34" s="3">
        <f t="shared" si="6"/>
        <v>2.7851553446915136</v>
      </c>
      <c r="I34" s="3">
        <f t="shared" si="6"/>
        <v>5.38228128612159</v>
      </c>
      <c r="J34" s="3">
        <f t="shared" si="6"/>
        <v>7.621525792349774</v>
      </c>
      <c r="K34" s="3">
        <f t="shared" si="6"/>
        <v>9.594289956163477</v>
      </c>
      <c r="L34" s="3">
        <f t="shared" si="6"/>
        <v>11.360467816444306</v>
      </c>
      <c r="M34" s="3">
        <f t="shared" si="6"/>
        <v>12.9615225580641</v>
      </c>
      <c r="N34" s="3">
        <f t="shared" si="6"/>
        <v>14.427393070892306</v>
      </c>
      <c r="O34" s="3">
        <f t="shared" si="6"/>
        <v>15.78043077491431</v>
      </c>
      <c r="P34" s="3">
        <f t="shared" si="6"/>
        <v>17.037781313748436</v>
      </c>
      <c r="Q34" s="3">
        <f t="shared" si="6"/>
        <v>18.21289610392369</v>
      </c>
      <c r="R34" s="3">
        <f t="shared" si="6"/>
        <v>19.31653020169637</v>
      </c>
      <c r="S34" s="3">
        <f t="shared" si="6"/>
        <v>20.357423175675642</v>
      </c>
      <c r="T34" s="3">
        <f t="shared" si="6"/>
        <v>21.342776924108406</v>
      </c>
      <c r="U34" s="3">
        <f t="shared" si="6"/>
        <v>22.278599209870748</v>
      </c>
      <c r="V34" s="3">
        <f t="shared" si="6"/>
        <v>23.169955912735194</v>
      </c>
    </row>
    <row r="35" spans="1:22" ht="12.75">
      <c r="A35" s="2">
        <v>25</v>
      </c>
      <c r="B35" s="5">
        <f t="shared" si="3"/>
        <v>3.167489286056397</v>
      </c>
      <c r="C35" s="3">
        <f t="shared" si="0"/>
        <v>-34.8865283927325</v>
      </c>
      <c r="D35" s="3">
        <f aca="true" t="shared" si="7" ref="D35:S40">(241.88*LN(D$4*$B35/100/0.61078))/(17.558-LN(D$4*$B35/100/0.61078))</f>
        <v>-17.267154967778694</v>
      </c>
      <c r="E35" s="3">
        <f t="shared" si="7"/>
        <v>-8.719642196867293</v>
      </c>
      <c r="F35" s="3">
        <f t="shared" si="7"/>
        <v>-3.411229135350132</v>
      </c>
      <c r="G35" s="3">
        <f t="shared" si="7"/>
        <v>0.504147270580825</v>
      </c>
      <c r="H35" s="3">
        <f t="shared" si="7"/>
        <v>3.6308328280707682</v>
      </c>
      <c r="I35" s="3">
        <f t="shared" si="7"/>
        <v>6.246039520774498</v>
      </c>
      <c r="J35" s="3">
        <f t="shared" si="7"/>
        <v>8.501027340490506</v>
      </c>
      <c r="K35" s="3">
        <f t="shared" si="7"/>
        <v>10.487779516473891</v>
      </c>
      <c r="L35" s="3">
        <f t="shared" si="7"/>
        <v>12.26657454007121</v>
      </c>
      <c r="M35" s="3">
        <f t="shared" si="7"/>
        <v>13.879143561277036</v>
      </c>
      <c r="N35" s="3">
        <f t="shared" si="7"/>
        <v>15.355620131253177</v>
      </c>
      <c r="O35" s="3">
        <f t="shared" si="7"/>
        <v>16.718501792572983</v>
      </c>
      <c r="P35" s="3">
        <f t="shared" si="7"/>
        <v>17.98504683672537</v>
      </c>
      <c r="Q35" s="3">
        <f t="shared" si="7"/>
        <v>19.16879546096914</v>
      </c>
      <c r="R35" s="3">
        <f t="shared" si="7"/>
        <v>20.280574006328166</v>
      </c>
      <c r="S35" s="3">
        <f t="shared" si="7"/>
        <v>21.329180195544897</v>
      </c>
      <c r="T35" s="3">
        <f aca="true" t="shared" si="8" ref="T35:V40">(241.88*LN(T$4*$B35/100/0.61078))/(17.558-LN(T$4*$B35/100/0.61078))</f>
        <v>22.321864025666706</v>
      </c>
      <c r="U35" s="3">
        <f t="shared" si="8"/>
        <v>23.26467352205499</v>
      </c>
      <c r="V35" s="3">
        <f t="shared" si="8"/>
        <v>24.162708625555993</v>
      </c>
    </row>
    <row r="36" spans="1:22" ht="12.75">
      <c r="A36" s="2">
        <v>26</v>
      </c>
      <c r="B36" s="5">
        <f t="shared" si="3"/>
        <v>3.361126698356009</v>
      </c>
      <c r="C36" s="3">
        <f t="shared" si="0"/>
        <v>-34.28615469461733</v>
      </c>
      <c r="D36" s="3">
        <f t="shared" si="7"/>
        <v>-16.56004855844611</v>
      </c>
      <c r="E36" s="3">
        <f t="shared" si="7"/>
        <v>-7.95760345071466</v>
      </c>
      <c r="F36" s="3">
        <f t="shared" si="7"/>
        <v>-2.614037063128213</v>
      </c>
      <c r="G36" s="3">
        <f t="shared" si="7"/>
        <v>1.3277773651966647</v>
      </c>
      <c r="H36" s="3">
        <f t="shared" si="7"/>
        <v>4.475886199751062</v>
      </c>
      <c r="I36" s="3">
        <f t="shared" si="7"/>
        <v>7.109223618022319</v>
      </c>
      <c r="J36" s="3">
        <f t="shared" si="7"/>
        <v>9.379999882102208</v>
      </c>
      <c r="K36" s="3">
        <f t="shared" si="7"/>
        <v>11.38078142089344</v>
      </c>
      <c r="L36" s="3">
        <f t="shared" si="7"/>
        <v>13.172231908366824</v>
      </c>
      <c r="M36" s="3">
        <f t="shared" si="7"/>
        <v>14.79635098573859</v>
      </c>
      <c r="N36" s="3">
        <f t="shared" si="7"/>
        <v>16.28346725880349</v>
      </c>
      <c r="O36" s="3">
        <f t="shared" si="7"/>
        <v>17.65622469557442</v>
      </c>
      <c r="P36" s="3">
        <f t="shared" si="7"/>
        <v>18.9319944742391</v>
      </c>
      <c r="Q36" s="3">
        <f t="shared" si="7"/>
        <v>20.124405764908214</v>
      </c>
      <c r="R36" s="3">
        <f t="shared" si="7"/>
        <v>21.244356350539913</v>
      </c>
      <c r="S36" s="3">
        <f t="shared" si="7"/>
        <v>22.3007022384418</v>
      </c>
      <c r="T36" s="3">
        <f t="shared" si="8"/>
        <v>23.30074163406137</v>
      </c>
      <c r="U36" s="3">
        <f t="shared" si="8"/>
        <v>24.250562918346823</v>
      </c>
      <c r="V36" s="3">
        <f t="shared" si="8"/>
        <v>25.155300173067054</v>
      </c>
    </row>
    <row r="37" spans="1:22" ht="12.75">
      <c r="A37" s="2">
        <v>27</v>
      </c>
      <c r="B37" s="5">
        <f t="shared" si="3"/>
        <v>3.5650006141127815</v>
      </c>
      <c r="C37" s="3">
        <f t="shared" si="0"/>
        <v>-33.68687090614908</v>
      </c>
      <c r="D37" s="3">
        <f t="shared" si="7"/>
        <v>-15.853877446853934</v>
      </c>
      <c r="E37" s="3">
        <f t="shared" si="7"/>
        <v>-7.196390396521945</v>
      </c>
      <c r="F37" s="3">
        <f t="shared" si="7"/>
        <v>-1.8175903092814802</v>
      </c>
      <c r="G37" s="3">
        <f t="shared" si="7"/>
        <v>2.150727720898338</v>
      </c>
      <c r="H37" s="3">
        <f t="shared" si="7"/>
        <v>5.320316150371092</v>
      </c>
      <c r="I37" s="3">
        <f t="shared" si="7"/>
        <v>7.971834150115875</v>
      </c>
      <c r="J37" s="3">
        <f t="shared" si="7"/>
        <v>10.258443894325206</v>
      </c>
      <c r="K37" s="3">
        <f t="shared" si="7"/>
        <v>12.273296068548305</v>
      </c>
      <c r="L37" s="3">
        <f t="shared" si="7"/>
        <v>14.077440255513883</v>
      </c>
      <c r="M37" s="3">
        <f t="shared" si="7"/>
        <v>15.713145110990384</v>
      </c>
      <c r="N37" s="3">
        <f t="shared" si="7"/>
        <v>17.21093468676107</v>
      </c>
      <c r="O37" s="3">
        <f t="shared" si="7"/>
        <v>18.593599677658748</v>
      </c>
      <c r="P37" s="3">
        <f t="shared" si="7"/>
        <v>19.87862438627785</v>
      </c>
      <c r="Q37" s="3">
        <f t="shared" si="7"/>
        <v>21.07972714683065</v>
      </c>
      <c r="R37" s="3">
        <f t="shared" si="7"/>
        <v>22.20787734068405</v>
      </c>
      <c r="S37" s="3">
        <f t="shared" si="7"/>
        <v>23.271989389584423</v>
      </c>
      <c r="T37" s="3">
        <f t="shared" si="8"/>
        <v>24.279409816522403</v>
      </c>
      <c r="U37" s="3">
        <f t="shared" si="8"/>
        <v>25.236267450756536</v>
      </c>
      <c r="V37" s="3">
        <f t="shared" si="8"/>
        <v>26.147730594510993</v>
      </c>
    </row>
    <row r="38" spans="1:22" ht="12.75">
      <c r="A38" s="2">
        <v>28</v>
      </c>
      <c r="B38" s="5">
        <f t="shared" si="3"/>
        <v>3.7795625392249637</v>
      </c>
      <c r="C38" s="3">
        <f t="shared" si="0"/>
        <v>-33.088674062110194</v>
      </c>
      <c r="D38" s="3">
        <f t="shared" si="7"/>
        <v>-15.148639778535088</v>
      </c>
      <c r="E38" s="3">
        <f t="shared" si="7"/>
        <v>-6.436001693022592</v>
      </c>
      <c r="F38" s="3">
        <f t="shared" si="7"/>
        <v>-1.021887829068117</v>
      </c>
      <c r="G38" s="3">
        <f t="shared" si="7"/>
        <v>2.9729991788178296</v>
      </c>
      <c r="H38" s="3">
        <f t="shared" si="7"/>
        <v>6.164123369550936</v>
      </c>
      <c r="I38" s="3">
        <f t="shared" si="7"/>
        <v>8.833871688545765</v>
      </c>
      <c r="J38" s="3">
        <f t="shared" si="7"/>
        <v>11.136359853726193</v>
      </c>
      <c r="K38" s="3">
        <f t="shared" si="7"/>
        <v>13.165323858129247</v>
      </c>
      <c r="L38" s="3">
        <f t="shared" si="7"/>
        <v>14.982199915363873</v>
      </c>
      <c r="M38" s="3">
        <f t="shared" si="7"/>
        <v>16.629526216322176</v>
      </c>
      <c r="N38" s="3">
        <f t="shared" si="7"/>
        <v>18.13802264815293</v>
      </c>
      <c r="O38" s="3">
        <f t="shared" si="7"/>
        <v>19.530626932422358</v>
      </c>
      <c r="P38" s="3">
        <f t="shared" si="7"/>
        <v>20.824936732722485</v>
      </c>
      <c r="Q38" s="3">
        <f t="shared" si="7"/>
        <v>22.034759737746946</v>
      </c>
      <c r="R38" s="3">
        <f t="shared" si="7"/>
        <v>23.17113708305537</v>
      </c>
      <c r="S38" s="3">
        <f t="shared" si="7"/>
        <v>24.243041734149628</v>
      </c>
      <c r="T38" s="3">
        <f t="shared" si="8"/>
        <v>25.257868640251058</v>
      </c>
      <c r="U38" s="3">
        <f t="shared" si="8"/>
        <v>26.22178717127494</v>
      </c>
      <c r="V38" s="3">
        <f t="shared" si="8"/>
        <v>27.139999929117703</v>
      </c>
    </row>
    <row r="39" spans="1:22" ht="12.75">
      <c r="A39" s="2">
        <v>29</v>
      </c>
      <c r="B39" s="5">
        <f t="shared" si="3"/>
        <v>4.005279577221969</v>
      </c>
      <c r="C39" s="3">
        <f t="shared" si="0"/>
        <v>-32.49156120802956</v>
      </c>
      <c r="D39" s="3">
        <f t="shared" si="7"/>
        <v>-14.444333703921858</v>
      </c>
      <c r="E39" s="3">
        <f t="shared" si="7"/>
        <v>-5.676436001853504</v>
      </c>
      <c r="F39" s="3">
        <f t="shared" si="7"/>
        <v>-0.22692857969801694</v>
      </c>
      <c r="G39" s="3">
        <f t="shared" si="7"/>
        <v>3.7945925786999024</v>
      </c>
      <c r="H39" s="3">
        <f t="shared" si="7"/>
        <v>7.007308545893905</v>
      </c>
      <c r="I39" s="3">
        <f t="shared" si="7"/>
        <v>9.69533680404358</v>
      </c>
      <c r="J39" s="3">
        <f t="shared" si="7"/>
        <v>12.013748236299074</v>
      </c>
      <c r="K39" s="3">
        <f t="shared" si="7"/>
        <v>14.056865187892166</v>
      </c>
      <c r="L39" s="3">
        <f t="shared" si="7"/>
        <v>15.886511221437347</v>
      </c>
      <c r="M39" s="3">
        <f t="shared" si="7"/>
        <v>17.54549458077214</v>
      </c>
      <c r="N39" s="3">
        <f t="shared" si="7"/>
        <v>19.06473137581541</v>
      </c>
      <c r="O39" s="3">
        <f t="shared" si="7"/>
        <v>20.467306653318037</v>
      </c>
      <c r="P39" s="3">
        <f t="shared" si="7"/>
        <v>21.77093167334663</v>
      </c>
      <c r="Q39" s="3">
        <f t="shared" si="7"/>
        <v>22.98950366858839</v>
      </c>
      <c r="R39" s="3">
        <f t="shared" si="7"/>
        <v>24.134135683891007</v>
      </c>
      <c r="S39" s="3">
        <f t="shared" si="7"/>
        <v>25.213859357273112</v>
      </c>
      <c r="T39" s="3">
        <f t="shared" si="8"/>
        <v>26.23611817241982</v>
      </c>
      <c r="U39" s="3">
        <f t="shared" si="8"/>
        <v>27.207122131873337</v>
      </c>
      <c r="V39" s="3">
        <f t="shared" si="8"/>
        <v>28.13210821610434</v>
      </c>
    </row>
    <row r="40" spans="1:22" ht="12.75">
      <c r="A40" s="2">
        <v>30</v>
      </c>
      <c r="B40" s="5">
        <f t="shared" si="3"/>
        <v>4.242634794801739</v>
      </c>
      <c r="C40" s="3">
        <f t="shared" si="0"/>
        <v>-31.895529400134016</v>
      </c>
      <c r="D40" s="3">
        <f t="shared" si="7"/>
        <v>-13.740957378329753</v>
      </c>
      <c r="E40" s="3">
        <f t="shared" si="7"/>
        <v>-4.9176919875472</v>
      </c>
      <c r="F40" s="3">
        <f t="shared" si="7"/>
        <v>0.5672884796717996</v>
      </c>
      <c r="G40" s="3">
        <f t="shared" si="7"/>
        <v>4.615508758904942</v>
      </c>
      <c r="H40" s="3">
        <f t="shared" si="7"/>
        <v>7.849872366988434</v>
      </c>
      <c r="I40" s="3">
        <f t="shared" si="7"/>
        <v>10.55623006658322</v>
      </c>
      <c r="J40" s="3">
        <f t="shared" si="7"/>
        <v>12.89060951746584</v>
      </c>
      <c r="K40" s="3">
        <f t="shared" si="7"/>
        <v>14.94792045565871</v>
      </c>
      <c r="L40" s="3">
        <f t="shared" si="7"/>
        <v>16.790374506924433</v>
      </c>
      <c r="M40" s="3">
        <f t="shared" si="7"/>
        <v>18.461050483127153</v>
      </c>
      <c r="N40" s="3">
        <f t="shared" si="7"/>
        <v>19.991061102394415</v>
      </c>
      <c r="O40" s="3">
        <f t="shared" si="7"/>
        <v>21.40363903365509</v>
      </c>
      <c r="P40" s="3">
        <f t="shared" si="7"/>
        <v>22.716609367816755</v>
      </c>
      <c r="Q40" s="3">
        <f t="shared" si="7"/>
        <v>23.943959070207136</v>
      </c>
      <c r="R40" s="3">
        <f t="shared" si="7"/>
        <v>25.09687324937053</v>
      </c>
      <c r="S40" s="3">
        <f t="shared" si="7"/>
        <v>26.18444234404939</v>
      </c>
      <c r="T40" s="3">
        <f t="shared" si="8"/>
        <v>27.214158480172465</v>
      </c>
      <c r="U40" s="3">
        <f t="shared" si="8"/>
        <v>28.19227238450354</v>
      </c>
      <c r="V40" s="3">
        <f t="shared" si="8"/>
        <v>29.12405549467531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2"/>
  <sheetViews>
    <sheetView workbookViewId="0" topLeftCell="A1">
      <selection activeCell="A36" sqref="A36"/>
    </sheetView>
  </sheetViews>
  <sheetFormatPr defaultColWidth="11.421875" defaultRowHeight="12.75"/>
  <cols>
    <col min="1" max="1" width="16.57421875" style="2" customWidth="1"/>
    <col min="2" max="2" width="8.7109375" style="5" customWidth="1"/>
    <col min="3" max="3" width="8.8515625" style="0" customWidth="1"/>
    <col min="4" max="22" width="6.7109375" style="0" customWidth="1"/>
  </cols>
  <sheetData>
    <row r="1" ht="18">
      <c r="A1" s="4" t="s">
        <v>2</v>
      </c>
    </row>
    <row r="2" ht="18">
      <c r="A2" s="4"/>
    </row>
    <row r="3" spans="1:12" ht="12.75">
      <c r="A3" s="2" t="s">
        <v>0</v>
      </c>
      <c r="L3" s="1" t="s">
        <v>3</v>
      </c>
    </row>
    <row r="4" spans="2:22" s="1" customFormat="1" ht="12.75">
      <c r="B4" s="6" t="s">
        <v>1</v>
      </c>
      <c r="C4" s="2">
        <v>1</v>
      </c>
      <c r="D4" s="2">
        <v>5</v>
      </c>
      <c r="E4" s="2">
        <v>10</v>
      </c>
      <c r="F4" s="2">
        <v>15</v>
      </c>
      <c r="G4" s="2">
        <v>20</v>
      </c>
      <c r="H4" s="2">
        <v>25</v>
      </c>
      <c r="I4" s="2">
        <v>30</v>
      </c>
      <c r="J4" s="2">
        <v>35</v>
      </c>
      <c r="K4" s="2">
        <v>40</v>
      </c>
      <c r="L4" s="2">
        <v>45</v>
      </c>
      <c r="M4" s="2">
        <v>50</v>
      </c>
      <c r="N4" s="2">
        <v>55</v>
      </c>
      <c r="O4" s="2">
        <v>60</v>
      </c>
      <c r="P4" s="2">
        <v>65</v>
      </c>
      <c r="Q4" s="2">
        <v>70</v>
      </c>
      <c r="R4" s="2">
        <v>75</v>
      </c>
      <c r="S4" s="2">
        <v>80</v>
      </c>
      <c r="T4" s="2">
        <v>85</v>
      </c>
      <c r="U4" s="2">
        <v>90</v>
      </c>
      <c r="V4" s="2">
        <v>95</v>
      </c>
    </row>
    <row r="5" spans="1:23" ht="12.75">
      <c r="A5" s="2">
        <v>-5</v>
      </c>
      <c r="B5" s="5">
        <f>0.61078*10^((A5*7.5)/(A5+237.3))</f>
        <v>0.4211682471119578</v>
      </c>
      <c r="C5" s="3">
        <f aca="true" t="shared" si="0" ref="C5:C12">(241.88*LN(C$4*$B5/100/0.61078))/(17.558-LN(C$4*$B5/100/0.61078))</f>
        <v>-53.41970852596419</v>
      </c>
      <c r="D5" s="3">
        <f aca="true" t="shared" si="1" ref="D5:U7">(241.88*LN(D$4*$B5/100/0.61078))/(17.558-LN(D$4*$B5/100/0.61078))</f>
        <v>-38.924663941459514</v>
      </c>
      <c r="E5" s="3">
        <f t="shared" si="1"/>
        <v>-31.971525061557955</v>
      </c>
      <c r="F5" s="3">
        <f t="shared" si="1"/>
        <v>-27.678827417816468</v>
      </c>
      <c r="G5" s="3">
        <f t="shared" si="1"/>
        <v>-24.52506374977431</v>
      </c>
      <c r="H5" s="3">
        <f t="shared" si="1"/>
        <v>-22.014121764608735</v>
      </c>
      <c r="I5" s="3">
        <f t="shared" si="1"/>
        <v>-19.919057198728456</v>
      </c>
      <c r="J5" s="3">
        <f t="shared" si="1"/>
        <v>-18.116302524372596</v>
      </c>
      <c r="K5" s="3">
        <f t="shared" si="1"/>
        <v>-16.530847478187297</v>
      </c>
      <c r="L5" s="3">
        <f t="shared" si="1"/>
        <v>-15.11361090076331</v>
      </c>
      <c r="M5" s="3">
        <f t="shared" si="1"/>
        <v>-13.830658956640686</v>
      </c>
      <c r="N5" s="3">
        <f t="shared" si="1"/>
        <v>-12.657517675551272</v>
      </c>
      <c r="O5" s="3">
        <f t="shared" si="1"/>
        <v>-11.575934675656981</v>
      </c>
      <c r="P5" s="3">
        <f t="shared" si="1"/>
        <v>-10.57192205763123</v>
      </c>
      <c r="Q5" s="3">
        <f t="shared" si="1"/>
        <v>-9.634515464401854</v>
      </c>
      <c r="R5" s="3">
        <f t="shared" si="1"/>
        <v>-8.754955552850033</v>
      </c>
      <c r="S5" s="3">
        <f t="shared" si="1"/>
        <v>-7.926129926289174</v>
      </c>
      <c r="T5" s="3">
        <f t="shared" si="1"/>
        <v>-7.142181784179924</v>
      </c>
      <c r="U5" s="3">
        <f t="shared" si="1"/>
        <v>-6.398228746482797</v>
      </c>
      <c r="V5" s="3">
        <f>(241.88*LN(V$4*$B5/100/0.61078))/(17.558-LN(V$4*$B5/100/0.61078))</f>
        <v>-5.690156523748119</v>
      </c>
      <c r="W5" s="2">
        <v>-5</v>
      </c>
    </row>
    <row r="6" spans="1:23" ht="12.75">
      <c r="A6" s="2">
        <v>0</v>
      </c>
      <c r="B6" s="5">
        <f aca="true" t="shared" si="2" ref="B6:B12">0.61078*10^((A6*7.5)/(A6+237.3))</f>
        <v>0.61078</v>
      </c>
      <c r="C6" s="3">
        <f t="shared" si="0"/>
        <v>-50.258990714740975</v>
      </c>
      <c r="D6" s="3">
        <f t="shared" si="1"/>
        <v>-35.254313556452</v>
      </c>
      <c r="E6" s="3">
        <f t="shared" si="1"/>
        <v>-28.042944338526425</v>
      </c>
      <c r="F6" s="3">
        <f t="shared" si="1"/>
        <v>-23.586355792237928</v>
      </c>
      <c r="G6" s="3">
        <f t="shared" si="1"/>
        <v>-20.3100093000444</v>
      </c>
      <c r="H6" s="3">
        <f t="shared" si="1"/>
        <v>-17.70015149024832</v>
      </c>
      <c r="I6" s="3">
        <f t="shared" si="1"/>
        <v>-15.521658886703625</v>
      </c>
      <c r="J6" s="3">
        <f t="shared" si="1"/>
        <v>-13.646464039411677</v>
      </c>
      <c r="K6" s="3">
        <f t="shared" si="1"/>
        <v>-11.996801687402952</v>
      </c>
      <c r="L6" s="3">
        <f t="shared" si="1"/>
        <v>-10.52177487992176</v>
      </c>
      <c r="M6" s="3">
        <f t="shared" si="1"/>
        <v>-9.186186401061931</v>
      </c>
      <c r="N6" s="3">
        <f t="shared" si="1"/>
        <v>-7.96464595582959</v>
      </c>
      <c r="O6" s="3">
        <f t="shared" si="1"/>
        <v>-6.838214306191591</v>
      </c>
      <c r="P6" s="3">
        <f t="shared" si="1"/>
        <v>-5.792374738772867</v>
      </c>
      <c r="Q6" s="3">
        <f t="shared" si="1"/>
        <v>-4.815746627269402</v>
      </c>
      <c r="R6" s="3">
        <f t="shared" si="1"/>
        <v>-3.8992367678708004</v>
      </c>
      <c r="S6" s="3">
        <f t="shared" si="1"/>
        <v>-3.0354606854232284</v>
      </c>
      <c r="T6" s="3">
        <f t="shared" si="1"/>
        <v>-2.2183367667346223</v>
      </c>
      <c r="U6" s="3">
        <f t="shared" si="1"/>
        <v>-1.4427946202379778</v>
      </c>
      <c r="V6" s="3">
        <f>(241.88*LN(V$4*$B6/100/0.61078))/(17.558-LN(V$4*$B6/100/0.61078))</f>
        <v>-0.7045610427997708</v>
      </c>
      <c r="W6" s="2">
        <v>0</v>
      </c>
    </row>
    <row r="7" spans="1:23" ht="12.75">
      <c r="A7" s="2">
        <v>5</v>
      </c>
      <c r="B7" s="5">
        <f t="shared" si="2"/>
        <v>0.8722713850433413</v>
      </c>
      <c r="C7" s="3">
        <f t="shared" si="0"/>
        <v>-47.12754709165118</v>
      </c>
      <c r="D7" s="3">
        <f t="shared" si="1"/>
        <v>-31.60859564190675</v>
      </c>
      <c r="E7" s="3">
        <f t="shared" si="1"/>
        <v>-24.135904030453037</v>
      </c>
      <c r="F7" s="3">
        <f t="shared" si="1"/>
        <v>-19.51321381913104</v>
      </c>
      <c r="G7" s="3">
        <f t="shared" si="1"/>
        <v>-16.112507543572885</v>
      </c>
      <c r="H7" s="3">
        <f t="shared" si="1"/>
        <v>-13.402224126833204</v>
      </c>
      <c r="I7" s="3">
        <f t="shared" si="1"/>
        <v>-11.13897797682482</v>
      </c>
      <c r="J7" s="3">
        <f t="shared" si="1"/>
        <v>-9.190153684860714</v>
      </c>
      <c r="K7" s="3">
        <f t="shared" si="1"/>
        <v>-7.475200352174972</v>
      </c>
      <c r="L7" s="3">
        <f t="shared" si="1"/>
        <v>-5.941384345755604</v>
      </c>
      <c r="M7" s="3">
        <f t="shared" si="1"/>
        <v>-4.552230108131127</v>
      </c>
      <c r="N7" s="3">
        <f t="shared" si="1"/>
        <v>-3.281419892279803</v>
      </c>
      <c r="O7" s="3">
        <f t="shared" si="1"/>
        <v>-2.109319075803569</v>
      </c>
      <c r="P7" s="3">
        <f t="shared" si="1"/>
        <v>-1.0208754334018142</v>
      </c>
      <c r="Q7" s="3">
        <f t="shared" si="1"/>
        <v>-0.004286701290984458</v>
      </c>
      <c r="R7" s="3">
        <f t="shared" si="1"/>
        <v>0.9498785619250333</v>
      </c>
      <c r="S7" s="3">
        <f t="shared" si="1"/>
        <v>1.8492805311489515</v>
      </c>
      <c r="T7" s="3">
        <f t="shared" si="1"/>
        <v>2.70022866656755</v>
      </c>
      <c r="U7" s="3">
        <f t="shared" si="1"/>
        <v>3.507983942137691</v>
      </c>
      <c r="V7" s="3">
        <f>(241.88*LN(V$4*$B7/100/0.61078))/(17.558-LN(V$4*$B7/100/0.61078))</f>
        <v>4.276980674233374</v>
      </c>
      <c r="W7" s="2">
        <v>5</v>
      </c>
    </row>
    <row r="8" spans="1:23" ht="12.75">
      <c r="A8" s="2">
        <v>10</v>
      </c>
      <c r="B8" s="5">
        <f t="shared" si="2"/>
        <v>1.2278920334540937</v>
      </c>
      <c r="C8" s="3">
        <f t="shared" si="0"/>
        <v>-44.024972830407755</v>
      </c>
      <c r="D8" s="3">
        <f aca="true" t="shared" si="3" ref="D8:F10">(241.88*LN(D$4*$B8/100/0.61078))/(17.558-LN(D$4*$B8/100/0.61078))</f>
        <v>-27.987263056826375</v>
      </c>
      <c r="E8" s="3">
        <f t="shared" si="3"/>
        <v>-20.25022746249283</v>
      </c>
      <c r="F8" s="3">
        <f t="shared" si="3"/>
        <v>-15.459264873787278</v>
      </c>
      <c r="G8" s="3">
        <f aca="true" t="shared" si="4" ref="G8:V9">(241.88*LN(G$4*$B8/100/0.61078))/(17.558-LN(G$4*$B8/100/0.61078))</f>
        <v>-11.932449066516455</v>
      </c>
      <c r="H8" s="3">
        <f t="shared" si="4"/>
        <v>-9.12025034923008</v>
      </c>
      <c r="I8" s="3">
        <f t="shared" si="4"/>
        <v>-6.770940707273192</v>
      </c>
      <c r="J8" s="3">
        <f t="shared" si="4"/>
        <v>-4.747310138441156</v>
      </c>
      <c r="K8" s="3">
        <f t="shared" si="4"/>
        <v>-2.9659923088473255</v>
      </c>
      <c r="L8" s="3">
        <f t="shared" si="4"/>
        <v>-1.3723965584635938</v>
      </c>
      <c r="M8" s="3">
        <f t="shared" si="4"/>
        <v>0.07124559898578166</v>
      </c>
      <c r="N8" s="3">
        <f t="shared" si="4"/>
        <v>1.392190222867098</v>
      </c>
      <c r="O8" s="3">
        <f t="shared" si="4"/>
        <v>2.6107756509656723</v>
      </c>
      <c r="P8" s="3">
        <f t="shared" si="4"/>
        <v>3.7425961687846323</v>
      </c>
      <c r="Q8" s="3">
        <f t="shared" si="4"/>
        <v>4.799880929717523</v>
      </c>
      <c r="R8" s="3">
        <f t="shared" si="4"/>
        <v>5.792403897775262</v>
      </c>
      <c r="S8" s="3">
        <f t="shared" si="4"/>
        <v>6.728104495016758</v>
      </c>
      <c r="T8" s="3">
        <f t="shared" si="4"/>
        <v>7.613523002713707</v>
      </c>
      <c r="U8" s="3">
        <f t="shared" si="4"/>
        <v>8.454113498323457</v>
      </c>
      <c r="V8" s="3">
        <f t="shared" si="4"/>
        <v>9.254473569486278</v>
      </c>
      <c r="W8" s="2">
        <v>10</v>
      </c>
    </row>
    <row r="9" spans="1:23" ht="12.75">
      <c r="A9" s="2">
        <v>15</v>
      </c>
      <c r="B9" s="5">
        <f t="shared" si="2"/>
        <v>1.7052283660771572</v>
      </c>
      <c r="C9" s="3">
        <f t="shared" si="0"/>
        <v>-40.95087053481185</v>
      </c>
      <c r="D9" s="3">
        <f t="shared" si="3"/>
        <v>-24.390071955326643</v>
      </c>
      <c r="E9" s="3">
        <f t="shared" si="3"/>
        <v>-16.385739886652892</v>
      </c>
      <c r="F9" s="3">
        <f t="shared" si="3"/>
        <v>-11.424373616048609</v>
      </c>
      <c r="G9" s="3">
        <f t="shared" si="4"/>
        <v>-7.769725362513909</v>
      </c>
      <c r="H9" s="3">
        <f t="shared" si="4"/>
        <v>-4.854141494213631</v>
      </c>
      <c r="I9" s="3">
        <f t="shared" si="4"/>
        <v>-2.4174738083213967</v>
      </c>
      <c r="J9" s="3">
        <f t="shared" si="4"/>
        <v>-0.3178724479426707</v>
      </c>
      <c r="K9" s="3">
        <f t="shared" si="4"/>
        <v>1.5308733261501308</v>
      </c>
      <c r="L9" s="3">
        <f t="shared" si="4"/>
        <v>3.1852310092211424</v>
      </c>
      <c r="M9" s="3">
        <f t="shared" si="4"/>
        <v>4.684276235925062</v>
      </c>
      <c r="N9" s="3">
        <f t="shared" si="4"/>
        <v>6.056213975508824</v>
      </c>
      <c r="O9" s="3">
        <f t="shared" si="4"/>
        <v>7.322094417966471</v>
      </c>
      <c r="P9" s="3">
        <f t="shared" si="4"/>
        <v>8.498060309805384</v>
      </c>
      <c r="Q9" s="3">
        <f t="shared" si="4"/>
        <v>9.596772831611098</v>
      </c>
      <c r="R9" s="3">
        <f t="shared" si="4"/>
        <v>10.628352664354617</v>
      </c>
      <c r="S9" s="3">
        <f t="shared" si="4"/>
        <v>11.60102195168852</v>
      </c>
      <c r="T9" s="3">
        <f t="shared" si="4"/>
        <v>12.521554710510145</v>
      </c>
      <c r="U9" s="3">
        <f t="shared" si="4"/>
        <v>13.39560059368844</v>
      </c>
      <c r="V9" s="3">
        <f t="shared" si="4"/>
        <v>14.22792257706357</v>
      </c>
      <c r="W9" s="2">
        <v>15</v>
      </c>
    </row>
    <row r="10" spans="1:23" ht="12.75">
      <c r="A10" s="2">
        <v>20</v>
      </c>
      <c r="B10" s="5">
        <f t="shared" si="2"/>
        <v>2.33809351434177</v>
      </c>
      <c r="C10" s="3">
        <f t="shared" si="0"/>
        <v>-37.90485006906867</v>
      </c>
      <c r="D10" s="3">
        <f t="shared" si="3"/>
        <v>-20.816781731902022</v>
      </c>
      <c r="E10" s="3">
        <f t="shared" si="3"/>
        <v>-12.542268455595462</v>
      </c>
      <c r="F10" s="3">
        <f t="shared" si="3"/>
        <v>-7.4084059752461275</v>
      </c>
      <c r="G10" s="3">
        <f aca="true" t="shared" si="5" ref="G10:V10">(241.88*LN(G$4*$B10/100/0.61078))/(17.558-LN(G$4*$B10/100/0.61078))</f>
        <v>-3.6242288232972593</v>
      </c>
      <c r="H10" s="3">
        <f t="shared" si="5"/>
        <v>-0.6038095543468717</v>
      </c>
      <c r="I10" s="3">
        <f t="shared" si="5"/>
        <v>1.9214955017631974</v>
      </c>
      <c r="J10" s="3">
        <f t="shared" si="5"/>
        <v>4.098219971564238</v>
      </c>
      <c r="K10" s="3">
        <f t="shared" si="5"/>
        <v>6.015447158215648</v>
      </c>
      <c r="L10" s="3">
        <f t="shared" si="5"/>
        <v>7.731540673350536</v>
      </c>
      <c r="M10" s="3">
        <f t="shared" si="5"/>
        <v>9.286897158034577</v>
      </c>
      <c r="N10" s="3">
        <f t="shared" si="5"/>
        <v>10.710680830296115</v>
      </c>
      <c r="O10" s="3">
        <f t="shared" si="5"/>
        <v>12.024661677866328</v>
      </c>
      <c r="P10" s="3">
        <f t="shared" si="5"/>
        <v>13.245537163682284</v>
      </c>
      <c r="Q10" s="3">
        <f t="shared" si="5"/>
        <v>14.386405520105962</v>
      </c>
      <c r="R10" s="3">
        <f t="shared" si="5"/>
        <v>15.457738249898826</v>
      </c>
      <c r="S10" s="3">
        <f t="shared" si="5"/>
        <v>16.468043620670368</v>
      </c>
      <c r="T10" s="3">
        <f t="shared" si="5"/>
        <v>17.42433224063099</v>
      </c>
      <c r="U10" s="3">
        <f t="shared" si="5"/>
        <v>18.3324517613205</v>
      </c>
      <c r="V10" s="3">
        <f t="shared" si="5"/>
        <v>19.197332623055857</v>
      </c>
      <c r="W10" s="2">
        <v>20</v>
      </c>
    </row>
    <row r="11" spans="1:23" ht="12.75">
      <c r="A11" s="2">
        <v>25</v>
      </c>
      <c r="B11" s="5">
        <f t="shared" si="2"/>
        <v>3.167489286056397</v>
      </c>
      <c r="C11" s="3">
        <f t="shared" si="0"/>
        <v>-34.8865283927325</v>
      </c>
      <c r="D11" s="3">
        <f aca="true" t="shared" si="6" ref="D11:S12">(241.88*LN(D$4*$B11/100/0.61078))/(17.558-LN(D$4*$B11/100/0.61078))</f>
        <v>-17.267154967778694</v>
      </c>
      <c r="E11" s="3">
        <f t="shared" si="6"/>
        <v>-8.719642196867293</v>
      </c>
      <c r="F11" s="3">
        <f t="shared" si="6"/>
        <v>-3.411229135350132</v>
      </c>
      <c r="G11" s="3">
        <f t="shared" si="6"/>
        <v>0.504147270580825</v>
      </c>
      <c r="H11" s="3">
        <f t="shared" si="6"/>
        <v>3.6308328280707682</v>
      </c>
      <c r="I11" s="3">
        <f t="shared" si="6"/>
        <v>6.246039520774498</v>
      </c>
      <c r="J11" s="3">
        <f t="shared" si="6"/>
        <v>8.501027340490506</v>
      </c>
      <c r="K11" s="3">
        <f t="shared" si="6"/>
        <v>10.487779516473891</v>
      </c>
      <c r="L11" s="3">
        <f t="shared" si="6"/>
        <v>12.26657454007121</v>
      </c>
      <c r="M11" s="3">
        <f t="shared" si="6"/>
        <v>13.879143561277036</v>
      </c>
      <c r="N11" s="3">
        <f t="shared" si="6"/>
        <v>15.355620131253177</v>
      </c>
      <c r="O11" s="3">
        <f t="shared" si="6"/>
        <v>16.718501792572983</v>
      </c>
      <c r="P11" s="3">
        <f t="shared" si="6"/>
        <v>17.98504683672537</v>
      </c>
      <c r="Q11" s="3">
        <f t="shared" si="6"/>
        <v>19.16879546096914</v>
      </c>
      <c r="R11" s="3">
        <f t="shared" si="6"/>
        <v>20.280574006328166</v>
      </c>
      <c r="S11" s="3">
        <f t="shared" si="6"/>
        <v>21.329180195544897</v>
      </c>
      <c r="T11" s="3">
        <f aca="true" t="shared" si="7" ref="T11:V12">(241.88*LN(T$4*$B11/100/0.61078))/(17.558-LN(T$4*$B11/100/0.61078))</f>
        <v>22.321864025666706</v>
      </c>
      <c r="U11" s="3">
        <f t="shared" si="7"/>
        <v>23.26467352205499</v>
      </c>
      <c r="V11" s="3">
        <f t="shared" si="7"/>
        <v>24.162708625555993</v>
      </c>
      <c r="W11" s="2">
        <v>25</v>
      </c>
    </row>
    <row r="12" spans="1:23" ht="12.75">
      <c r="A12" s="2">
        <v>30</v>
      </c>
      <c r="B12" s="5">
        <f t="shared" si="2"/>
        <v>4.242634794801739</v>
      </c>
      <c r="C12" s="3">
        <f t="shared" si="0"/>
        <v>-31.895529400134016</v>
      </c>
      <c r="D12" s="3">
        <f t="shared" si="6"/>
        <v>-13.740957378329753</v>
      </c>
      <c r="E12" s="3">
        <f t="shared" si="6"/>
        <v>-4.9176919875472</v>
      </c>
      <c r="F12" s="3">
        <f t="shared" si="6"/>
        <v>0.5672884796717996</v>
      </c>
      <c r="G12" s="3">
        <f t="shared" si="6"/>
        <v>4.615508758904942</v>
      </c>
      <c r="H12" s="3">
        <f t="shared" si="6"/>
        <v>7.849872366988434</v>
      </c>
      <c r="I12" s="3">
        <f t="shared" si="6"/>
        <v>10.55623006658322</v>
      </c>
      <c r="J12" s="3">
        <f t="shared" si="6"/>
        <v>12.89060951746584</v>
      </c>
      <c r="K12" s="3">
        <f t="shared" si="6"/>
        <v>14.94792045565871</v>
      </c>
      <c r="L12" s="3">
        <f t="shared" si="6"/>
        <v>16.790374506924433</v>
      </c>
      <c r="M12" s="3">
        <f t="shared" si="6"/>
        <v>18.461050483127153</v>
      </c>
      <c r="N12" s="3">
        <f t="shared" si="6"/>
        <v>19.991061102394415</v>
      </c>
      <c r="O12" s="3">
        <f t="shared" si="6"/>
        <v>21.40363903365509</v>
      </c>
      <c r="P12" s="3">
        <f t="shared" si="6"/>
        <v>22.716609367816755</v>
      </c>
      <c r="Q12" s="3">
        <f t="shared" si="6"/>
        <v>23.943959070207136</v>
      </c>
      <c r="R12" s="3">
        <f t="shared" si="6"/>
        <v>25.09687324937053</v>
      </c>
      <c r="S12" s="3">
        <f t="shared" si="6"/>
        <v>26.18444234404939</v>
      </c>
      <c r="T12" s="3">
        <f t="shared" si="7"/>
        <v>27.214158480172465</v>
      </c>
      <c r="U12" s="3">
        <f t="shared" si="7"/>
        <v>28.19227238450354</v>
      </c>
      <c r="V12" s="3">
        <f t="shared" si="7"/>
        <v>29.12405549467531</v>
      </c>
      <c r="W12" s="2">
        <v>30</v>
      </c>
    </row>
  </sheetData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Dew Point Temperature</dc:title>
  <dc:subject/>
  <dc:creator>AHo &amp; MBo</dc:creator>
  <cp:keywords/>
  <dc:description/>
  <cp:lastModifiedBy>Matthias</cp:lastModifiedBy>
  <dcterms:created xsi:type="dcterms:W3CDTF">2004-02-08T14:48:32Z</dcterms:created>
  <dcterms:modified xsi:type="dcterms:W3CDTF">2004-12-30T10:20:14Z</dcterms:modified>
  <cp:category/>
  <cp:version/>
  <cp:contentType/>
  <cp:contentStatus/>
</cp:coreProperties>
</file>